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5" sheetId="1" r:id="rId1"/>
  </sheets>
  <definedNames>
    <definedName name="_xlnm.Print_Titles" localSheetId="0">'стр.1_5'!$22:$22</definedName>
    <definedName name="_xlnm.Print_Area" localSheetId="0">'стр.1_5'!$A$1:$DB$105</definedName>
  </definedNames>
  <calcPr fullCalcOnLoad="1" refMode="R1C1"/>
</workbook>
</file>

<file path=xl/sharedStrings.xml><?xml version="1.0" encoding="utf-8"?>
<sst xmlns="http://schemas.openxmlformats.org/spreadsheetml/2006/main" count="191" uniqueCount="174">
  <si>
    <t>Приложение 1</t>
  </si>
  <si>
    <t>к Указанию Банка России</t>
  </si>
  <si>
    <t xml:space="preserve"> г.</t>
  </si>
  <si>
    <t>»</t>
  </si>
  <si>
    <t>от 15.01.2015 № 3533-У</t>
  </si>
  <si>
    <t>по состоянию на «</t>
  </si>
  <si>
    <t>/</t>
  </si>
  <si>
    <t>Единоличный исполнительный орган</t>
  </si>
  <si>
    <t>Контролер</t>
  </si>
  <si>
    <t>(инициалы, фамилия)</t>
  </si>
  <si>
    <t>Полное/сокращенное фирменные наименования</t>
  </si>
  <si>
    <t>профессионального участника</t>
  </si>
  <si>
    <t>Наименование показателя</t>
  </si>
  <si>
    <t>Код
строки</t>
  </si>
  <si>
    <t>110</t>
  </si>
  <si>
    <t>130</t>
  </si>
  <si>
    <t>140</t>
  </si>
  <si>
    <t>150</t>
  </si>
  <si>
    <t>190</t>
  </si>
  <si>
    <t>210</t>
  </si>
  <si>
    <t>220</t>
  </si>
  <si>
    <t>230</t>
  </si>
  <si>
    <t>240</t>
  </si>
  <si>
    <t>250</t>
  </si>
  <si>
    <t>260</t>
  </si>
  <si>
    <t>270</t>
  </si>
  <si>
    <t>280</t>
  </si>
  <si>
    <t>Денежные средства</t>
  </si>
  <si>
    <t>290</t>
  </si>
  <si>
    <t>300</t>
  </si>
  <si>
    <t>310</t>
  </si>
  <si>
    <t>410</t>
  </si>
  <si>
    <t>420</t>
  </si>
  <si>
    <t>430</t>
  </si>
  <si>
    <t>450</t>
  </si>
  <si>
    <t>460</t>
  </si>
  <si>
    <t>470</t>
  </si>
  <si>
    <t>Х</t>
  </si>
  <si>
    <t>490</t>
  </si>
  <si>
    <t>510</t>
  </si>
  <si>
    <t>520</t>
  </si>
  <si>
    <t>590</t>
  </si>
  <si>
    <t>610</t>
  </si>
  <si>
    <t>620</t>
  </si>
  <si>
    <t>Кредиторская задолженность</t>
  </si>
  <si>
    <t>(в ред. Указания Банка России</t>
  </si>
  <si>
    <t>Отложенные налоговые активы</t>
  </si>
  <si>
    <t>от 10.12.2015 № 3890-У)</t>
  </si>
  <si>
    <t>РАСЧЕТ РАЗМЕРА СОБСТВЕННЫХ СРЕДСТВ</t>
  </si>
  <si>
    <t>Код формы по ОКУД 0420413</t>
  </si>
  <si>
    <t>Месячная</t>
  </si>
  <si>
    <t>Стоимость, 
руб.</t>
  </si>
  <si>
    <t>Коэффициент</t>
  </si>
  <si>
    <t>Стоимость
с учетом коэффициента, 
руб.</t>
  </si>
  <si>
    <t>СТОИМОСТЬ АКТИВОВ</t>
  </si>
  <si>
    <t>Внеоборотные активы</t>
  </si>
  <si>
    <t>Недвижимое имущество</t>
  </si>
  <si>
    <t>Программно-аппаратные средства</t>
  </si>
  <si>
    <t>010</t>
  </si>
  <si>
    <t>020</t>
  </si>
  <si>
    <t>030</t>
  </si>
  <si>
    <t>040</t>
  </si>
  <si>
    <t>050</t>
  </si>
  <si>
    <t>060</t>
  </si>
  <si>
    <t>Транспортные средства</t>
  </si>
  <si>
    <t>Незавершенное строительство</t>
  </si>
  <si>
    <t>Доходные вложения в материальные ценности</t>
  </si>
  <si>
    <t>Итого по строкам 010 - 050</t>
  </si>
  <si>
    <t>Программные средства (за вычетом амортизации)</t>
  </si>
  <si>
    <t>Исключительные права на программы ЭВМ 
и базы данных (за вычетом амортизации)</t>
  </si>
  <si>
    <t>070</t>
  </si>
  <si>
    <t>080</t>
  </si>
  <si>
    <t>090</t>
  </si>
  <si>
    <t>Программы ЭВМ и базы данных, на которые организация не имеет исключительных прав</t>
  </si>
  <si>
    <t>Итого по строкам 070 - 080</t>
  </si>
  <si>
    <t>Отложенные налоговые активы и налог на добавленную стоимость</t>
  </si>
  <si>
    <t>100</t>
  </si>
  <si>
    <t>Итого по строкам 100 - 110</t>
  </si>
  <si>
    <t>Налог на добавленную стоимость 
по приобретенным ценностям, за исключением налога на добавленную стоимость 
по приобретенным ценностям по операциям 
с имуществом, составляющим закрытый инвестиционный фонд, под управлением организации</t>
  </si>
  <si>
    <t>Финансовые вложения</t>
  </si>
  <si>
    <t>160</t>
  </si>
  <si>
    <t>170</t>
  </si>
  <si>
    <t>180</t>
  </si>
  <si>
    <t>200</t>
  </si>
  <si>
    <t>Ценные бумаги, включенные в котировальные списки российских фондовых бирж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</si>
  <si>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</si>
  <si>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</si>
  <si>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Доли организации в уставных (складочных) капиталах инфраструктурных организаций</t>
  </si>
  <si>
    <t>Займы, предоставленные организацией 
для приобретения ценных бумаг при их размещении, если организация оказывает эмитенту указанных ценных бумаг услуги 
по их размещению и (или) по организации 
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</si>
  <si>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</si>
  <si>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</si>
  <si>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</si>
  <si>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
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</si>
  <si>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организацией, 
за исключением банковских вкладов, 
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</si>
  <si>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</si>
  <si>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</si>
  <si>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Иностранные финансовые инструменты, квалифицированные в соответствии 
с законодательством Российской Федерации 
в качестве ценных бумаг</t>
  </si>
  <si>
    <t>Итого по строкам 130 - 260</t>
  </si>
  <si>
    <t>Дебиторская задолженность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</si>
  <si>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</si>
  <si>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Права (требования) по сделкам, совершенным 
за счет клиентов организации</t>
  </si>
  <si>
    <t>Сумма требований по поставке ценных 
бумаг, допущенных к торгам российского организатора торговли на рынке ценных 
бумаг без прохождения процедуры 
листинга, за исключением задолженности, предусмотренной в строках 280 и 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</si>
  <si>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</si>
  <si>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</si>
  <si>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</si>
  <si>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</si>
  <si>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</si>
  <si>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</si>
  <si>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</si>
  <si>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</si>
  <si>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</si>
  <si>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Сумма требований по поставке ценных 
бумаг, выпущенных (выданных) лицом, аффилированным с организацией, 
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</si>
  <si>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
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</si>
  <si>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</si>
  <si>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
бумаг, переданных организацией по сделке 
с ценными бумагами, а также по перечислению денежных средств в счет сделки 
с иностранными финансовыми инструментами, квалифицированными в соответствии 
с законодательством Российской Федерации 
в качестве ценных бумаг, за исключением задолженности, предусмотренной в строке 280</t>
  </si>
  <si>
    <t>Остаток денежных средств организации (клиентов организации-брокера), переданных 
по договорам на брокерское обслуживание, 
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</si>
  <si>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</si>
  <si>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
в фонды, созданные клиринговой организацией, при условии, что возврат таких взносов предусмотрен документами клиринговой организации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</si>
  <si>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</si>
  <si>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440</t>
  </si>
  <si>
    <t>480</t>
  </si>
  <si>
    <t>500</t>
  </si>
  <si>
    <t>Начисленные, но не удержанные средства 
по возмещению необходимых расходов 
по договору доверительного управления</t>
  </si>
  <si>
    <t>Задолженность клиентов организации 
по депозитарным договорам, договорам 
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</si>
  <si>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
на ведение реестра именных ценных бумаг, реестра владельцев инвестиционных паев, реестра владельцев ипотечных сертификатов участия</t>
  </si>
  <si>
    <t>Денежные средства организации, находящиеся 
в доверительном управлении</t>
  </si>
  <si>
    <t>Начисленное, но не удержанное 
вознаграждение по договору доверительного управления</t>
  </si>
  <si>
    <t>Дебиторская задолженность по выплате вознаграждения организации по договору 
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</si>
  <si>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
в торгах</t>
  </si>
  <si>
    <t>Задолженность клиентов организации по оплате ее услуг, связанных с осуществлением клиринговой деятельности</t>
  </si>
  <si>
    <t>Иная задолженность по выплате организации вознаграждений и возмещению расходов 
по договорам о возмездном оказании услуг</t>
  </si>
  <si>
    <t>Накопленный купонный доход по облигациям</t>
  </si>
  <si>
    <t>Прочая дебиторская задолженность</t>
  </si>
  <si>
    <t>Итого по строкам 280 - 510</t>
  </si>
  <si>
    <t>Суммарная стоимость активов (с учетом коэффициентов)
(060 + 090 + 120 + 270 + 510 + 520)</t>
  </si>
  <si>
    <t>530</t>
  </si>
  <si>
    <t>540</t>
  </si>
  <si>
    <t>550</t>
  </si>
  <si>
    <t>560</t>
  </si>
  <si>
    <t>СУММА ПАССИВОВ</t>
  </si>
  <si>
    <t>Целевое финансирование, если условия договора целевого финансирования 
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</si>
  <si>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</si>
  <si>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Краткосрочные кредиты банков и займы юридических и физических лиц</t>
  </si>
  <si>
    <t>570</t>
  </si>
  <si>
    <t>580</t>
  </si>
  <si>
    <t>600</t>
  </si>
  <si>
    <t>Резервы предстоящих расходов и платежей, 
а также резервы по сомнительным долгам</t>
  </si>
  <si>
    <t>Доходы будущих периодов, за исключением средств, полученных организацией 
безвозмездно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</si>
  <si>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
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</si>
  <si>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</si>
  <si>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</si>
  <si>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 организации, в том числе сумма долга по обязательствам, возникшим 
в результате доверительного управления имуществом организации</t>
  </si>
  <si>
    <t>Итого по строкам 530 - 620</t>
  </si>
  <si>
    <t>РАЗМЕР СОБСТВЕННЫХ СРЕДСТВ</t>
  </si>
  <si>
    <t>Собственные средства</t>
  </si>
  <si>
    <t>Идентификационный номер налогоплательщика 
(ИНН)</t>
  </si>
  <si>
    <t>Основной государственный регистрационный номер (ОГРН)</t>
  </si>
  <si>
    <t>Денежные средства организации, находящиеся 
в кассе, на расчетных счетах и на валютных счетах в кредитных организациях</t>
  </si>
  <si>
    <t>Стоимость активов с учетом требований пунктов 4 - 5 Положения о порядке 
расчета собственных средств профессиональных участников рынка ценных бумаг, управляющих компаний инвестиционных фондов, паевых инвестиционных фондов 
и негосударственных пенсионных фондов, товарных бирж и биржевых посредников, заключающих в биржевой торговле договоры, являющиеся производными 
финансовыми инструментами, базисным активом которых является биржевой товар, утвержденного Приказом ФСФР от 23 октября 2008 года № 08-41/пз-н</t>
  </si>
  <si>
    <t>Код территории
по ОКАТО</t>
  </si>
  <si>
    <t>120</t>
  </si>
  <si>
    <t>Ценные бумаги аффилированных лиц, 
за исключением ценных бумаг, включенных 
в котировальные списки российских фондовых бирж и акций инфраструктурных организаций</t>
  </si>
  <si>
    <t>4823007256</t>
  </si>
  <si>
    <t>2016</t>
  </si>
  <si>
    <t>ЗАО ИК "Либра Капитал"</t>
  </si>
  <si>
    <t>1024840826933</t>
  </si>
  <si>
    <t>Е.В.Шекшуева</t>
  </si>
  <si>
    <t>Д.А. Нехорошев</t>
  </si>
  <si>
    <t>31</t>
  </si>
  <si>
    <t>августа</t>
  </si>
  <si>
    <t>Закрытое акционерное общество Инвестиционная компания "Либра Капитал"</t>
  </si>
  <si>
    <t>42701000</t>
  </si>
  <si>
    <t>Главный бухгалтер</t>
  </si>
  <si>
    <t>Е.В.Романова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</si>
</sst>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_р_._-;\-* #,##0.000_р_._-;_-* &quot;-&quot;?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_р_._-;\-* #,##0.0_р_._-;_-* &quot;-&quot;??_р_._-;_-@_-"/>
    <numFmt numFmtId="169" formatCode="_-* #,##0_р_._-;\-* #,##0_р_._-;_-* &quot;-&quot;??_р_._-;_-@_-"/>
    <numFmt numFmtId="170" formatCode="0.000"/>
    <numFmt numFmtId="171" formatCode="#,##0.00_ ;\-#,##0.00\ "/>
    <numFmt numFmtId="172" formatCode="#,##0.000"/>
    <numFmt numFmtId="173" formatCode="_-* #,##0.0000_р_._-;\-* #,##0.0000_р_._-;_-* &quot;-&quot;?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2" fillId="0" borderId="0" xfId="0" applyFont="1" applyAlignment="1">
      <alignment horizontal="center" vertical="top"/>
    </xf>
    <xf numFmtId="172" fontId="6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2" fillId="0" borderId="12" xfId="58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left" wrapText="1"/>
    </xf>
    <xf numFmtId="4" fontId="5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left" wrapText="1"/>
    </xf>
    <xf numFmtId="172" fontId="2" fillId="0" borderId="12" xfId="0" applyNumberFormat="1" applyFont="1" applyBorder="1" applyAlignment="1">
      <alignment horizontal="center"/>
    </xf>
    <xf numFmtId="172" fontId="7" fillId="0" borderId="12" xfId="0" applyNumberFormat="1" applyFont="1" applyBorder="1" applyAlignment="1">
      <alignment horizontal="center"/>
    </xf>
    <xf numFmtId="4" fontId="6" fillId="0" borderId="12" xfId="58" applyNumberFormat="1" applyFont="1" applyBorder="1" applyAlignment="1">
      <alignment horizontal="center"/>
    </xf>
    <xf numFmtId="172" fontId="2" fillId="0" borderId="12" xfId="58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172" fontId="5" fillId="0" borderId="12" xfId="0" applyNumberFormat="1" applyFont="1" applyBorder="1" applyAlignment="1">
      <alignment horizontal="center"/>
    </xf>
    <xf numFmtId="4" fontId="7" fillId="0" borderId="12" xfId="58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" fontId="6" fillId="0" borderId="11" xfId="58" applyNumberFormat="1" applyFont="1" applyBorder="1" applyAlignment="1">
      <alignment horizontal="center"/>
    </xf>
    <xf numFmtId="4" fontId="6" fillId="0" borderId="16" xfId="58" applyNumberFormat="1" applyFont="1" applyBorder="1" applyAlignment="1">
      <alignment horizontal="center"/>
    </xf>
    <xf numFmtId="4" fontId="6" fillId="0" borderId="17" xfId="58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left" wrapText="1"/>
    </xf>
    <xf numFmtId="4" fontId="5" fillId="0" borderId="17" xfId="0" applyNumberFormat="1" applyFont="1" applyBorder="1" applyAlignment="1">
      <alignment horizontal="left" wrapText="1"/>
    </xf>
    <xf numFmtId="172" fontId="6" fillId="0" borderId="11" xfId="0" applyNumberFormat="1" applyFont="1" applyBorder="1" applyAlignment="1">
      <alignment horizontal="center"/>
    </xf>
    <xf numFmtId="172" fontId="6" fillId="0" borderId="16" xfId="0" applyNumberFormat="1" applyFont="1" applyBorder="1" applyAlignment="1">
      <alignment horizontal="center"/>
    </xf>
    <xf numFmtId="172" fontId="6" fillId="0" borderId="17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/>
    </xf>
    <xf numFmtId="164" fontId="4" fillId="0" borderId="12" xfId="58" applyNumberFormat="1" applyFont="1" applyBorder="1" applyAlignment="1">
      <alignment horizontal="center"/>
    </xf>
    <xf numFmtId="4" fontId="7" fillId="0" borderId="10" xfId="58" applyNumberFormat="1" applyFont="1" applyBorder="1" applyAlignment="1">
      <alignment horizontal="center"/>
    </xf>
    <xf numFmtId="4" fontId="7" fillId="0" borderId="13" xfId="58" applyNumberFormat="1" applyFont="1" applyBorder="1" applyAlignment="1">
      <alignment horizontal="center"/>
    </xf>
    <xf numFmtId="4" fontId="7" fillId="0" borderId="14" xfId="58" applyNumberFormat="1" applyFont="1" applyBorder="1" applyAlignment="1">
      <alignment horizontal="center"/>
    </xf>
    <xf numFmtId="172" fontId="7" fillId="0" borderId="11" xfId="0" applyNumberFormat="1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2" fillId="0" borderId="10" xfId="58" applyNumberFormat="1" applyFont="1" applyBorder="1" applyAlignment="1">
      <alignment horizontal="center"/>
    </xf>
    <xf numFmtId="172" fontId="2" fillId="0" borderId="13" xfId="58" applyNumberFormat="1" applyFont="1" applyBorder="1" applyAlignment="1">
      <alignment horizontal="center"/>
    </xf>
    <xf numFmtId="172" fontId="2" fillId="0" borderId="14" xfId="58" applyNumberFormat="1" applyFont="1" applyBorder="1" applyAlignment="1">
      <alignment horizontal="center"/>
    </xf>
    <xf numFmtId="172" fontId="9" fillId="0" borderId="10" xfId="58" applyNumberFormat="1" applyFont="1" applyBorder="1" applyAlignment="1">
      <alignment horizontal="center"/>
    </xf>
    <xf numFmtId="172" fontId="9" fillId="0" borderId="13" xfId="58" applyNumberFormat="1" applyFont="1" applyBorder="1" applyAlignment="1">
      <alignment horizontal="center"/>
    </xf>
    <xf numFmtId="172" fontId="9" fillId="0" borderId="14" xfId="58" applyNumberFormat="1" applyFont="1" applyBorder="1" applyAlignment="1">
      <alignment horizontal="center"/>
    </xf>
    <xf numFmtId="4" fontId="9" fillId="0" borderId="12" xfId="58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12" xfId="58" applyNumberFormat="1" applyFont="1" applyBorder="1" applyAlignment="1">
      <alignment horizontal="center"/>
    </xf>
    <xf numFmtId="164" fontId="5" fillId="0" borderId="12" xfId="58" applyNumberFormat="1" applyFont="1" applyBorder="1" applyAlignment="1">
      <alignment horizontal="center"/>
    </xf>
    <xf numFmtId="4" fontId="6" fillId="0" borderId="12" xfId="58" applyNumberFormat="1" applyFont="1" applyFill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4" fontId="8" fillId="0" borderId="13" xfId="0" applyNumberFormat="1" applyFont="1" applyBorder="1" applyAlignment="1">
      <alignment horizontal="center"/>
    </xf>
    <xf numFmtId="172" fontId="9" fillId="0" borderId="12" xfId="58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72" fontId="9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04"/>
  <sheetViews>
    <sheetView tabSelected="1" view="pageBreakPreview" zoomScale="174" zoomScaleSheetLayoutView="174" zoomScalePageLayoutView="0" workbookViewId="0" topLeftCell="A84">
      <selection activeCell="BP109" sqref="BP109"/>
    </sheetView>
  </sheetViews>
  <sheetFormatPr defaultColWidth="0.875" defaultRowHeight="12.75"/>
  <cols>
    <col min="1" max="48" width="0.875" style="1" customWidth="1"/>
    <col min="49" max="49" width="5.125" style="1" customWidth="1"/>
    <col min="50" max="57" width="0.875" style="1" customWidth="1"/>
    <col min="58" max="58" width="1.25" style="1" customWidth="1"/>
    <col min="59" max="71" width="0.875" style="1" customWidth="1"/>
    <col min="72" max="72" width="2.875" style="1" customWidth="1"/>
    <col min="73" max="73" width="1.00390625" style="1" customWidth="1"/>
    <col min="74" max="74" width="3.00390625" style="1" customWidth="1"/>
    <col min="75" max="75" width="1.00390625" style="1" customWidth="1"/>
    <col min="76" max="77" width="0.875" style="1" customWidth="1"/>
    <col min="78" max="78" width="0.74609375" style="1" customWidth="1"/>
    <col min="79" max="79" width="0.875" style="1" hidden="1" customWidth="1"/>
    <col min="80" max="80" width="0.74609375" style="1" customWidth="1"/>
    <col min="81" max="82" width="0.875" style="1" hidden="1" customWidth="1"/>
    <col min="83" max="83" width="0.6171875" style="1" customWidth="1"/>
    <col min="84" max="88" width="0.875" style="1" hidden="1" customWidth="1"/>
    <col min="89" max="89" width="2.75390625" style="1" customWidth="1"/>
    <col min="90" max="90" width="2.375" style="1" customWidth="1"/>
    <col min="91" max="104" width="0.875" style="1" customWidth="1"/>
    <col min="105" max="105" width="3.25390625" style="1" customWidth="1"/>
    <col min="106" max="16384" width="0.875" style="1" customWidth="1"/>
  </cols>
  <sheetData>
    <row r="1" spans="103:105" s="2" customFormat="1" ht="12">
      <c r="CY1" s="3"/>
      <c r="CZ1" s="3"/>
      <c r="DA1" s="3" t="s">
        <v>0</v>
      </c>
    </row>
    <row r="2" spans="103:105" s="2" customFormat="1" ht="12" customHeight="1">
      <c r="CY2" s="3"/>
      <c r="CZ2" s="3"/>
      <c r="DA2" s="3" t="s">
        <v>1</v>
      </c>
    </row>
    <row r="3" spans="103:105" s="2" customFormat="1" ht="12" customHeight="1">
      <c r="CY3" s="3"/>
      <c r="CZ3" s="3"/>
      <c r="DA3" s="3" t="s">
        <v>4</v>
      </c>
    </row>
    <row r="4" spans="103:105" s="2" customFormat="1" ht="6" customHeight="1">
      <c r="CY4" s="3"/>
      <c r="CZ4" s="3"/>
      <c r="DA4" s="3"/>
    </row>
    <row r="5" spans="103:105" s="15" customFormat="1" ht="11.25" customHeight="1">
      <c r="CY5" s="16"/>
      <c r="CZ5" s="16"/>
      <c r="DA5" s="16" t="s">
        <v>45</v>
      </c>
    </row>
    <row r="6" spans="103:105" s="15" customFormat="1" ht="11.25" customHeight="1">
      <c r="CY6" s="16"/>
      <c r="CZ6" s="16"/>
      <c r="DA6" s="16" t="s">
        <v>47</v>
      </c>
    </row>
    <row r="7" ht="15" customHeight="1"/>
    <row r="8" spans="33:105" s="7" customFormat="1" ht="39.75" customHeight="1">
      <c r="AG8" s="33" t="s">
        <v>159</v>
      </c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86" t="s">
        <v>155</v>
      </c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8"/>
      <c r="CA8" s="86" t="s">
        <v>156</v>
      </c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8"/>
    </row>
    <row r="9" spans="33:105" s="7" customFormat="1" ht="12">
      <c r="AG9" s="34" t="s">
        <v>171</v>
      </c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92" t="s">
        <v>162</v>
      </c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4"/>
      <c r="CA9" s="92" t="s">
        <v>165</v>
      </c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4"/>
    </row>
    <row r="10" spans="50:105" s="6" customFormat="1" ht="12.75" customHeight="1"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</row>
    <row r="11" spans="1:105" s="4" customFormat="1" ht="15.75">
      <c r="A11" s="91" t="s">
        <v>48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</row>
    <row r="12" spans="1:105" s="4" customFormat="1" ht="4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</row>
    <row r="13" spans="26:78" s="8" customFormat="1" ht="14.25" customHeight="1">
      <c r="Z13" s="96" t="s">
        <v>5</v>
      </c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5" t="s">
        <v>168</v>
      </c>
      <c r="AU13" s="95"/>
      <c r="AV13" s="95"/>
      <c r="AW13" s="95"/>
      <c r="AX13" s="97" t="s">
        <v>3</v>
      </c>
      <c r="AY13" s="97"/>
      <c r="BA13" s="95" t="s">
        <v>169</v>
      </c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R13" s="95" t="s">
        <v>163</v>
      </c>
      <c r="BS13" s="95"/>
      <c r="BT13" s="95"/>
      <c r="BU13" s="95"/>
      <c r="BV13" s="95"/>
      <c r="BW13" s="95"/>
      <c r="BX13" s="95"/>
      <c r="BY13" s="95"/>
      <c r="BZ13" s="8" t="s">
        <v>2</v>
      </c>
    </row>
    <row r="14" s="8" customFormat="1" ht="9" customHeight="1"/>
    <row r="15" ht="14.25" customHeight="1">
      <c r="A15" s="1" t="s">
        <v>10</v>
      </c>
    </row>
    <row r="16" spans="1:105" ht="52.5" customHeight="1">
      <c r="A16" s="1" t="s">
        <v>11</v>
      </c>
      <c r="AG16" s="89" t="s">
        <v>170</v>
      </c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90" t="s">
        <v>6</v>
      </c>
      <c r="CI16" s="90"/>
      <c r="CJ16" s="89" t="s">
        <v>164</v>
      </c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</row>
    <row r="17" spans="33:105" ht="9" customHeight="1"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9"/>
      <c r="CI17" s="9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ht="14.25" customHeight="1">
      <c r="DA18" s="5" t="s">
        <v>49</v>
      </c>
    </row>
    <row r="19" ht="14.25" customHeight="1">
      <c r="DA19" s="5" t="s">
        <v>50</v>
      </c>
    </row>
    <row r="20" ht="9" customHeight="1">
      <c r="DA20" s="5"/>
    </row>
    <row r="21" spans="1:105" s="17" customFormat="1" ht="57" customHeight="1">
      <c r="A21" s="63" t="s">
        <v>12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 t="s">
        <v>13</v>
      </c>
      <c r="AY21" s="63"/>
      <c r="AZ21" s="63"/>
      <c r="BA21" s="63"/>
      <c r="BB21" s="63"/>
      <c r="BC21" s="63"/>
      <c r="BD21" s="63"/>
      <c r="BE21" s="63"/>
      <c r="BF21" s="63"/>
      <c r="BG21" s="63" t="s">
        <v>51</v>
      </c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 t="s">
        <v>52</v>
      </c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 t="s">
        <v>53</v>
      </c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</row>
    <row r="22" spans="1:105" s="18" customFormat="1" ht="13.5">
      <c r="A22" s="64">
        <v>1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>
        <v>2</v>
      </c>
      <c r="AY22" s="64"/>
      <c r="AZ22" s="64"/>
      <c r="BA22" s="64"/>
      <c r="BB22" s="64"/>
      <c r="BC22" s="64"/>
      <c r="BD22" s="64"/>
      <c r="BE22" s="64"/>
      <c r="BF22" s="64"/>
      <c r="BG22" s="64">
        <v>3</v>
      </c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>
        <v>4</v>
      </c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>
        <v>5</v>
      </c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</row>
    <row r="23" spans="1:105" s="20" customFormat="1" ht="13.5">
      <c r="A23" s="19"/>
      <c r="B23" s="24" t="s">
        <v>54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5"/>
    </row>
    <row r="24" spans="1:105" s="20" customFormat="1" ht="13.5">
      <c r="A24" s="19"/>
      <c r="B24" s="24" t="s">
        <v>55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5"/>
    </row>
    <row r="25" spans="1:105" s="20" customFormat="1" ht="13.5">
      <c r="A25" s="21"/>
      <c r="B25" s="58" t="s">
        <v>56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9"/>
      <c r="AX25" s="49" t="s">
        <v>58</v>
      </c>
      <c r="AY25" s="50"/>
      <c r="AZ25" s="50"/>
      <c r="BA25" s="50"/>
      <c r="BB25" s="50"/>
      <c r="BC25" s="50"/>
      <c r="BD25" s="50"/>
      <c r="BE25" s="50"/>
      <c r="BF25" s="51"/>
      <c r="BG25" s="52">
        <v>8046554.68</v>
      </c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4"/>
      <c r="BV25" s="49">
        <v>1</v>
      </c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1"/>
      <c r="CL25" s="60">
        <f>BG25*BV25</f>
        <v>8046554.68</v>
      </c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2"/>
    </row>
    <row r="26" spans="1:105" s="20" customFormat="1" ht="13.5">
      <c r="A26" s="19"/>
      <c r="B26" s="31" t="s">
        <v>57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6"/>
      <c r="AX26" s="35" t="s">
        <v>59</v>
      </c>
      <c r="AY26" s="35"/>
      <c r="AZ26" s="35"/>
      <c r="BA26" s="35"/>
      <c r="BB26" s="35"/>
      <c r="BC26" s="35"/>
      <c r="BD26" s="35"/>
      <c r="BE26" s="35"/>
      <c r="BF26" s="35"/>
      <c r="BG26" s="52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4"/>
      <c r="BV26" s="35">
        <v>1</v>
      </c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55">
        <f>BG26*BV26</f>
        <v>0</v>
      </c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7"/>
    </row>
    <row r="27" spans="1:105" s="20" customFormat="1" ht="13.5">
      <c r="A27" s="19"/>
      <c r="B27" s="31" t="s">
        <v>64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6"/>
      <c r="AX27" s="35" t="s">
        <v>60</v>
      </c>
      <c r="AY27" s="35"/>
      <c r="AZ27" s="35"/>
      <c r="BA27" s="35"/>
      <c r="BB27" s="35"/>
      <c r="BC27" s="35"/>
      <c r="BD27" s="35"/>
      <c r="BE27" s="35"/>
      <c r="BF27" s="35"/>
      <c r="BG27" s="52">
        <v>577927.66</v>
      </c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4"/>
      <c r="BV27" s="35">
        <v>1</v>
      </c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60">
        <f>BG27*BV27</f>
        <v>577927.66</v>
      </c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2"/>
    </row>
    <row r="28" spans="1:105" s="20" customFormat="1" ht="13.5">
      <c r="A28" s="19"/>
      <c r="B28" s="31" t="s">
        <v>65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6"/>
      <c r="AX28" s="49" t="s">
        <v>61</v>
      </c>
      <c r="AY28" s="50"/>
      <c r="AZ28" s="50"/>
      <c r="BA28" s="50"/>
      <c r="BB28" s="50"/>
      <c r="BC28" s="50"/>
      <c r="BD28" s="50"/>
      <c r="BE28" s="50"/>
      <c r="BF28" s="51"/>
      <c r="BG28" s="52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4"/>
      <c r="BV28" s="35">
        <v>0.5</v>
      </c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55">
        <f>BG28*BV28</f>
        <v>0</v>
      </c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7"/>
    </row>
    <row r="29" spans="1:105" s="20" customFormat="1" ht="13.5">
      <c r="A29" s="19"/>
      <c r="B29" s="31" t="s">
        <v>66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6"/>
      <c r="AX29" s="35" t="s">
        <v>62</v>
      </c>
      <c r="AY29" s="35"/>
      <c r="AZ29" s="35"/>
      <c r="BA29" s="35"/>
      <c r="BB29" s="35"/>
      <c r="BC29" s="35"/>
      <c r="BD29" s="35"/>
      <c r="BE29" s="35"/>
      <c r="BF29" s="35"/>
      <c r="BG29" s="52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4"/>
      <c r="BV29" s="35">
        <v>0.5</v>
      </c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55">
        <f>BG29*BV29</f>
        <v>0</v>
      </c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7"/>
    </row>
    <row r="30" spans="1:105" s="20" customFormat="1" ht="13.5">
      <c r="A30" s="19"/>
      <c r="B30" s="31" t="s">
        <v>67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6"/>
      <c r="AX30" s="35" t="s">
        <v>63</v>
      </c>
      <c r="AY30" s="35"/>
      <c r="AZ30" s="35"/>
      <c r="BA30" s="35"/>
      <c r="BB30" s="35"/>
      <c r="BC30" s="35"/>
      <c r="BD30" s="35"/>
      <c r="BE30" s="35"/>
      <c r="BF30" s="35"/>
      <c r="BG30" s="66">
        <f>SUM(BG25:BG29)</f>
        <v>8624482.34</v>
      </c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8"/>
      <c r="BV30" s="48" t="s">
        <v>37</v>
      </c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69">
        <f>SUM(CL25:DA29)</f>
        <v>8624482.34</v>
      </c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1"/>
    </row>
    <row r="31" spans="1:105" s="20" customFormat="1" ht="13.5">
      <c r="A31" s="19"/>
      <c r="B31" s="31" t="s">
        <v>68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6"/>
    </row>
    <row r="32" spans="1:105" s="20" customFormat="1" ht="28.5" customHeight="1">
      <c r="A32" s="19"/>
      <c r="B32" s="31" t="s">
        <v>69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6"/>
      <c r="AX32" s="35" t="s">
        <v>70</v>
      </c>
      <c r="AY32" s="35"/>
      <c r="AZ32" s="35"/>
      <c r="BA32" s="35"/>
      <c r="BB32" s="35"/>
      <c r="BC32" s="35"/>
      <c r="BD32" s="35"/>
      <c r="BE32" s="35"/>
      <c r="BF32" s="35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5">
        <v>1</v>
      </c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44">
        <f>BG32*BV32</f>
        <v>0</v>
      </c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45"/>
    </row>
    <row r="33" spans="1:105" s="20" customFormat="1" ht="28.5" customHeight="1">
      <c r="A33" s="19"/>
      <c r="B33" s="31" t="s">
        <v>73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6"/>
      <c r="AX33" s="35" t="s">
        <v>71</v>
      </c>
      <c r="AY33" s="35"/>
      <c r="AZ33" s="35"/>
      <c r="BA33" s="35"/>
      <c r="BB33" s="35"/>
      <c r="BC33" s="35"/>
      <c r="BD33" s="35"/>
      <c r="BE33" s="35"/>
      <c r="BF33" s="35"/>
      <c r="BG33" s="30">
        <v>66731.45</v>
      </c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5">
        <v>1</v>
      </c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72">
        <f>BG33*BV33</f>
        <v>66731.45</v>
      </c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4"/>
    </row>
    <row r="34" spans="1:105" s="20" customFormat="1" ht="13.5">
      <c r="A34" s="19"/>
      <c r="B34" s="31" t="s">
        <v>74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6"/>
      <c r="AX34" s="35" t="s">
        <v>72</v>
      </c>
      <c r="AY34" s="35"/>
      <c r="AZ34" s="35"/>
      <c r="BA34" s="35"/>
      <c r="BB34" s="35"/>
      <c r="BC34" s="35"/>
      <c r="BD34" s="35"/>
      <c r="BE34" s="35"/>
      <c r="BF34" s="35"/>
      <c r="BG34" s="78">
        <f>SUM(BG32:BG33)</f>
        <v>66731.45</v>
      </c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48" t="s">
        <v>37</v>
      </c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75">
        <f>SUM(CL32:DA33)</f>
        <v>66731.45</v>
      </c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7"/>
    </row>
    <row r="35" spans="1:105" s="20" customFormat="1" ht="13.5">
      <c r="A35" s="19"/>
      <c r="B35" s="24" t="s">
        <v>75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5"/>
    </row>
    <row r="36" spans="1:105" s="20" customFormat="1" ht="98.25" customHeight="1">
      <c r="A36" s="19"/>
      <c r="B36" s="24" t="s">
        <v>78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5"/>
      <c r="AX36" s="41" t="s">
        <v>76</v>
      </c>
      <c r="AY36" s="42"/>
      <c r="AZ36" s="42"/>
      <c r="BA36" s="42"/>
      <c r="BB36" s="42"/>
      <c r="BC36" s="42"/>
      <c r="BD36" s="42"/>
      <c r="BE36" s="42"/>
      <c r="BF36" s="43"/>
      <c r="BG36" s="39">
        <v>135446.03</v>
      </c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27">
        <v>1</v>
      </c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60">
        <f>BG36*BV36</f>
        <v>135446.03</v>
      </c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2"/>
    </row>
    <row r="37" spans="1:105" s="20" customFormat="1" ht="13.5">
      <c r="A37" s="19"/>
      <c r="B37" s="24" t="s">
        <v>46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5"/>
      <c r="AX37" s="26" t="s">
        <v>14</v>
      </c>
      <c r="AY37" s="26"/>
      <c r="AZ37" s="26"/>
      <c r="BA37" s="26"/>
      <c r="BB37" s="26"/>
      <c r="BC37" s="26"/>
      <c r="BD37" s="26"/>
      <c r="BE37" s="26"/>
      <c r="BF37" s="26"/>
      <c r="BG37" s="39">
        <v>139120.32</v>
      </c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27">
        <v>1</v>
      </c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60">
        <f>BG37*BV37</f>
        <v>139120.32</v>
      </c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2"/>
    </row>
    <row r="38" spans="1:105" s="20" customFormat="1" ht="13.5">
      <c r="A38" s="19"/>
      <c r="B38" s="24" t="s">
        <v>77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5"/>
      <c r="AX38" s="26" t="s">
        <v>160</v>
      </c>
      <c r="AY38" s="26"/>
      <c r="AZ38" s="26"/>
      <c r="BA38" s="26"/>
      <c r="BB38" s="26"/>
      <c r="BC38" s="26"/>
      <c r="BD38" s="26"/>
      <c r="BE38" s="26"/>
      <c r="BF38" s="26"/>
      <c r="BG38" s="79">
        <f>SUM(BG36:BG37)</f>
        <v>274566.35</v>
      </c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 t="s">
        <v>37</v>
      </c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38">
        <f>CL36+CL37</f>
        <v>274566.35</v>
      </c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</row>
    <row r="39" spans="1:105" s="20" customFormat="1" ht="13.5">
      <c r="A39" s="19"/>
      <c r="B39" s="24" t="s">
        <v>79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5"/>
    </row>
    <row r="40" spans="1:105" s="20" customFormat="1" ht="28.5" customHeight="1">
      <c r="A40" s="19"/>
      <c r="B40" s="24" t="s">
        <v>84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5"/>
      <c r="AX40" s="26" t="s">
        <v>15</v>
      </c>
      <c r="AY40" s="26"/>
      <c r="AZ40" s="26"/>
      <c r="BA40" s="26"/>
      <c r="BB40" s="26"/>
      <c r="BC40" s="26"/>
      <c r="BD40" s="26"/>
      <c r="BE40" s="26"/>
      <c r="BF40" s="26"/>
      <c r="BG40" s="39">
        <v>170770563.92</v>
      </c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27">
        <v>1</v>
      </c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3">
        <f>BG40*BV40</f>
        <v>170770563.92</v>
      </c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</row>
    <row r="41" spans="1:105" s="20" customFormat="1" ht="69" customHeight="1">
      <c r="A41" s="19"/>
      <c r="B41" s="24" t="s">
        <v>85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5"/>
      <c r="AX41" s="26" t="s">
        <v>16</v>
      </c>
      <c r="AY41" s="26"/>
      <c r="AZ41" s="26"/>
      <c r="BA41" s="26"/>
      <c r="BB41" s="26"/>
      <c r="BC41" s="26"/>
      <c r="BD41" s="26"/>
      <c r="BE41" s="26"/>
      <c r="BF41" s="26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>
        <v>1</v>
      </c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</row>
    <row r="42" spans="1:105" s="20" customFormat="1" ht="56.25" customHeight="1">
      <c r="A42" s="19"/>
      <c r="B42" s="24" t="s">
        <v>86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5"/>
      <c r="AX42" s="26" t="s">
        <v>17</v>
      </c>
      <c r="AY42" s="26"/>
      <c r="AZ42" s="26"/>
      <c r="BA42" s="26"/>
      <c r="BB42" s="26"/>
      <c r="BC42" s="26"/>
      <c r="BD42" s="26"/>
      <c r="BE42" s="26"/>
      <c r="BF42" s="26"/>
      <c r="BG42" s="39">
        <v>164792234.53</v>
      </c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27">
        <v>0.5</v>
      </c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3">
        <f>BG42*BV42</f>
        <v>82396117.265</v>
      </c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</row>
    <row r="43" spans="1:105" s="20" customFormat="1" ht="69.75" customHeight="1">
      <c r="A43" s="19"/>
      <c r="B43" s="24" t="s">
        <v>161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5"/>
      <c r="AX43" s="26" t="s">
        <v>80</v>
      </c>
      <c r="AY43" s="26"/>
      <c r="AZ43" s="26"/>
      <c r="BA43" s="26"/>
      <c r="BB43" s="26"/>
      <c r="BC43" s="26"/>
      <c r="BD43" s="26"/>
      <c r="BE43" s="26"/>
      <c r="BF43" s="26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>
        <v>0.1</v>
      </c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</row>
    <row r="44" spans="1:105" s="20" customFormat="1" ht="28.5" customHeight="1">
      <c r="A44" s="19"/>
      <c r="B44" s="24" t="s">
        <v>87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5"/>
      <c r="AX44" s="26" t="s">
        <v>81</v>
      </c>
      <c r="AY44" s="26"/>
      <c r="AZ44" s="26"/>
      <c r="BA44" s="26"/>
      <c r="BB44" s="26"/>
      <c r="BC44" s="26"/>
      <c r="BD44" s="26"/>
      <c r="BE44" s="26"/>
      <c r="BF44" s="26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>
        <v>0.5</v>
      </c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</row>
    <row r="45" spans="1:105" s="20" customFormat="1" ht="84.75" customHeight="1">
      <c r="A45" s="19"/>
      <c r="B45" s="24" t="s">
        <v>88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5"/>
      <c r="AX45" s="26" t="s">
        <v>82</v>
      </c>
      <c r="AY45" s="26"/>
      <c r="AZ45" s="26"/>
      <c r="BA45" s="26"/>
      <c r="BB45" s="26"/>
      <c r="BC45" s="26"/>
      <c r="BD45" s="26"/>
      <c r="BE45" s="26"/>
      <c r="BF45" s="26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>
        <v>1</v>
      </c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</row>
    <row r="46" spans="1:105" s="20" customFormat="1" ht="42.75" customHeight="1">
      <c r="A46" s="19"/>
      <c r="B46" s="24" t="s">
        <v>89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5"/>
      <c r="AX46" s="26" t="s">
        <v>18</v>
      </c>
      <c r="AY46" s="26"/>
      <c r="AZ46" s="26"/>
      <c r="BA46" s="26"/>
      <c r="BB46" s="26"/>
      <c r="BC46" s="26"/>
      <c r="BD46" s="26"/>
      <c r="BE46" s="26"/>
      <c r="BF46" s="26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>
        <v>1</v>
      </c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</row>
    <row r="47" spans="1:105" s="20" customFormat="1" ht="28.5" customHeight="1">
      <c r="A47" s="19"/>
      <c r="B47" s="24" t="s">
        <v>90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5"/>
      <c r="AX47" s="26" t="s">
        <v>83</v>
      </c>
      <c r="AY47" s="26"/>
      <c r="AZ47" s="26"/>
      <c r="BA47" s="26"/>
      <c r="BB47" s="26"/>
      <c r="BC47" s="26"/>
      <c r="BD47" s="26"/>
      <c r="BE47" s="26"/>
      <c r="BF47" s="26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>
        <v>1</v>
      </c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</row>
    <row r="48" spans="1:105" s="20" customFormat="1" ht="13.5">
      <c r="A48" s="19"/>
      <c r="B48" s="24" t="s">
        <v>91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5"/>
      <c r="AX48" s="26" t="s">
        <v>19</v>
      </c>
      <c r="AY48" s="26"/>
      <c r="AZ48" s="26"/>
      <c r="BA48" s="26"/>
      <c r="BB48" s="26"/>
      <c r="BC48" s="26"/>
      <c r="BD48" s="26"/>
      <c r="BE48" s="26"/>
      <c r="BF48" s="26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>
        <v>0.1</v>
      </c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</row>
    <row r="49" spans="1:105" s="20" customFormat="1" ht="57.75" customHeight="1">
      <c r="A49" s="19"/>
      <c r="B49" s="24" t="s">
        <v>92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5"/>
      <c r="AX49" s="26" t="s">
        <v>20</v>
      </c>
      <c r="AY49" s="26"/>
      <c r="AZ49" s="26"/>
      <c r="BA49" s="26"/>
      <c r="BB49" s="26"/>
      <c r="BC49" s="26"/>
      <c r="BD49" s="26"/>
      <c r="BE49" s="26"/>
      <c r="BF49" s="26"/>
      <c r="BG49" s="39">
        <v>65342163.93</v>
      </c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27">
        <v>1</v>
      </c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3">
        <f>BG49*BV49</f>
        <v>65342163.93</v>
      </c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</row>
    <row r="50" spans="1:105" s="20" customFormat="1" ht="56.25" customHeight="1">
      <c r="A50" s="19"/>
      <c r="B50" s="24" t="s">
        <v>93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5"/>
      <c r="AX50" s="26" t="s">
        <v>21</v>
      </c>
      <c r="AY50" s="26"/>
      <c r="AZ50" s="26"/>
      <c r="BA50" s="26"/>
      <c r="BB50" s="26"/>
      <c r="BC50" s="26"/>
      <c r="BD50" s="26"/>
      <c r="BE50" s="26"/>
      <c r="BF50" s="26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>
        <v>0.5</v>
      </c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</row>
    <row r="51" spans="1:105" s="20" customFormat="1" ht="43.5" customHeight="1">
      <c r="A51" s="19"/>
      <c r="B51" s="24" t="s">
        <v>94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5"/>
      <c r="AX51" s="26" t="s">
        <v>22</v>
      </c>
      <c r="AY51" s="26"/>
      <c r="AZ51" s="26"/>
      <c r="BA51" s="26"/>
      <c r="BB51" s="26"/>
      <c r="BC51" s="26"/>
      <c r="BD51" s="26"/>
      <c r="BE51" s="26"/>
      <c r="BF51" s="26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>
        <v>1</v>
      </c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</row>
    <row r="52" spans="1:105" s="20" customFormat="1" ht="43.5" customHeight="1">
      <c r="A52" s="19"/>
      <c r="B52" s="24" t="s">
        <v>95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5"/>
      <c r="AX52" s="26" t="s">
        <v>23</v>
      </c>
      <c r="AY52" s="26"/>
      <c r="AZ52" s="26"/>
      <c r="BA52" s="26"/>
      <c r="BB52" s="26"/>
      <c r="BC52" s="26"/>
      <c r="BD52" s="26"/>
      <c r="BE52" s="26"/>
      <c r="BF52" s="26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>
        <v>1</v>
      </c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</row>
    <row r="53" spans="1:105" s="20" customFormat="1" ht="56.25" customHeight="1">
      <c r="A53" s="19"/>
      <c r="B53" s="24" t="s">
        <v>96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5"/>
      <c r="AX53" s="26" t="s">
        <v>24</v>
      </c>
      <c r="AY53" s="26"/>
      <c r="AZ53" s="26"/>
      <c r="BA53" s="26"/>
      <c r="BB53" s="26"/>
      <c r="BC53" s="26"/>
      <c r="BD53" s="26"/>
      <c r="BE53" s="26"/>
      <c r="BF53" s="26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>
        <v>1</v>
      </c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</row>
    <row r="54" spans="1:105" s="20" customFormat="1" ht="13.5">
      <c r="A54" s="19"/>
      <c r="B54" s="24" t="s">
        <v>97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5"/>
      <c r="AX54" s="26" t="s">
        <v>25</v>
      </c>
      <c r="AY54" s="26"/>
      <c r="AZ54" s="26"/>
      <c r="BA54" s="26"/>
      <c r="BB54" s="26"/>
      <c r="BC54" s="26"/>
      <c r="BD54" s="26"/>
      <c r="BE54" s="26"/>
      <c r="BF54" s="26"/>
      <c r="BG54" s="47">
        <f>SUM(BG40:BU53)</f>
        <v>400904962.38</v>
      </c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8" t="s">
        <v>37</v>
      </c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38">
        <f>SUM(CL40:DA53)</f>
        <v>318508845.115</v>
      </c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</row>
    <row r="55" spans="1:105" s="20" customFormat="1" ht="13.5">
      <c r="A55" s="19"/>
      <c r="B55" s="24" t="s">
        <v>98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5"/>
    </row>
    <row r="56" spans="1:105" s="20" customFormat="1" ht="28.5" customHeight="1">
      <c r="A56" s="19"/>
      <c r="B56" s="24" t="s">
        <v>100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5"/>
      <c r="AX56" s="26" t="s">
        <v>26</v>
      </c>
      <c r="AY56" s="26"/>
      <c r="AZ56" s="26"/>
      <c r="BA56" s="26"/>
      <c r="BB56" s="26"/>
      <c r="BC56" s="26"/>
      <c r="BD56" s="26"/>
      <c r="BE56" s="26"/>
      <c r="BF56" s="26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>
        <v>1</v>
      </c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</row>
    <row r="57" spans="1:105" s="20" customFormat="1" ht="56.25" customHeight="1">
      <c r="A57" s="19"/>
      <c r="B57" s="24" t="s">
        <v>99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5"/>
      <c r="AX57" s="26" t="s">
        <v>28</v>
      </c>
      <c r="AY57" s="26"/>
      <c r="AZ57" s="26"/>
      <c r="BA57" s="26"/>
      <c r="BB57" s="26"/>
      <c r="BC57" s="26"/>
      <c r="BD57" s="26"/>
      <c r="BE57" s="26"/>
      <c r="BF57" s="26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28">
        <v>1</v>
      </c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80">
        <f>BG57*BV57</f>
        <v>0</v>
      </c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</row>
    <row r="58" spans="1:105" s="20" customFormat="1" ht="83.25" customHeight="1">
      <c r="A58" s="19"/>
      <c r="B58" s="24" t="s">
        <v>101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5"/>
      <c r="AX58" s="26" t="s">
        <v>29</v>
      </c>
      <c r="AY58" s="26"/>
      <c r="AZ58" s="26"/>
      <c r="BA58" s="26"/>
      <c r="BB58" s="26"/>
      <c r="BC58" s="26"/>
      <c r="BD58" s="26"/>
      <c r="BE58" s="26"/>
      <c r="BF58" s="26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>
        <v>1</v>
      </c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</row>
    <row r="59" spans="1:105" s="20" customFormat="1" ht="69" customHeight="1">
      <c r="A59" s="19"/>
      <c r="B59" s="24" t="s">
        <v>111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5"/>
      <c r="AX59" s="26" t="s">
        <v>30</v>
      </c>
      <c r="AY59" s="26"/>
      <c r="AZ59" s="26"/>
      <c r="BA59" s="26"/>
      <c r="BB59" s="26"/>
      <c r="BC59" s="26"/>
      <c r="BD59" s="26"/>
      <c r="BE59" s="26"/>
      <c r="BF59" s="26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>
        <v>0.1</v>
      </c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</row>
    <row r="60" spans="1:105" s="20" customFormat="1" ht="84.75" customHeight="1">
      <c r="A60" s="19"/>
      <c r="B60" s="24" t="s">
        <v>112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5"/>
      <c r="AX60" s="26" t="s">
        <v>102</v>
      </c>
      <c r="AY60" s="26"/>
      <c r="AZ60" s="26"/>
      <c r="BA60" s="26"/>
      <c r="BB60" s="26"/>
      <c r="BC60" s="26"/>
      <c r="BD60" s="26"/>
      <c r="BE60" s="26"/>
      <c r="BF60" s="26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>
        <v>1</v>
      </c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</row>
    <row r="61" spans="1:105" s="20" customFormat="1" ht="84.75" customHeight="1">
      <c r="A61" s="19"/>
      <c r="B61" s="24" t="s">
        <v>113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5"/>
      <c r="AX61" s="26" t="s">
        <v>103</v>
      </c>
      <c r="AY61" s="26"/>
      <c r="AZ61" s="26"/>
      <c r="BA61" s="26"/>
      <c r="BB61" s="26"/>
      <c r="BC61" s="26"/>
      <c r="BD61" s="26"/>
      <c r="BE61" s="26"/>
      <c r="BF61" s="26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>
        <v>0.1</v>
      </c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</row>
    <row r="62" spans="1:105" s="20" customFormat="1" ht="126.75" customHeight="1">
      <c r="A62" s="19"/>
      <c r="B62" s="24" t="s">
        <v>114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5"/>
      <c r="AX62" s="26" t="s">
        <v>104</v>
      </c>
      <c r="AY62" s="26"/>
      <c r="AZ62" s="26"/>
      <c r="BA62" s="26"/>
      <c r="BB62" s="26"/>
      <c r="BC62" s="26"/>
      <c r="BD62" s="26"/>
      <c r="BE62" s="26"/>
      <c r="BF62" s="26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>
        <v>1</v>
      </c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</row>
    <row r="63" spans="1:105" s="20" customFormat="1" ht="99" customHeight="1">
      <c r="A63" s="19"/>
      <c r="B63" s="24" t="s">
        <v>115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5"/>
      <c r="AX63" s="26" t="s">
        <v>105</v>
      </c>
      <c r="AY63" s="26"/>
      <c r="AZ63" s="26"/>
      <c r="BA63" s="26"/>
      <c r="BB63" s="26"/>
      <c r="BC63" s="26"/>
      <c r="BD63" s="26"/>
      <c r="BE63" s="26"/>
      <c r="BF63" s="26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>
        <v>1</v>
      </c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</row>
    <row r="64" spans="1:105" s="20" customFormat="1" ht="28.5" customHeight="1">
      <c r="A64" s="19"/>
      <c r="B64" s="24" t="s">
        <v>125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5"/>
      <c r="AX64" s="26" t="s">
        <v>106</v>
      </c>
      <c r="AY64" s="26"/>
      <c r="AZ64" s="26"/>
      <c r="BA64" s="26"/>
      <c r="BB64" s="26"/>
      <c r="BC64" s="26"/>
      <c r="BD64" s="26"/>
      <c r="BE64" s="26"/>
      <c r="BF64" s="26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>
        <v>1</v>
      </c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</row>
    <row r="65" spans="1:105" s="20" customFormat="1" ht="56.25" customHeight="1">
      <c r="A65" s="19"/>
      <c r="B65" s="24" t="s">
        <v>116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5"/>
      <c r="AX65" s="26" t="s">
        <v>107</v>
      </c>
      <c r="AY65" s="26"/>
      <c r="AZ65" s="26"/>
      <c r="BA65" s="26"/>
      <c r="BB65" s="26"/>
      <c r="BC65" s="26"/>
      <c r="BD65" s="26"/>
      <c r="BE65" s="26"/>
      <c r="BF65" s="26"/>
      <c r="BG65" s="82">
        <v>23141269.08</v>
      </c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28">
        <v>1</v>
      </c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80">
        <f>BG65*BV65</f>
        <v>23141269.08</v>
      </c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</row>
    <row r="66" spans="1:105" s="20" customFormat="1" ht="84.75" customHeight="1">
      <c r="A66" s="19"/>
      <c r="B66" s="24" t="s">
        <v>117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5"/>
      <c r="AX66" s="26" t="s">
        <v>108</v>
      </c>
      <c r="AY66" s="26"/>
      <c r="AZ66" s="26"/>
      <c r="BA66" s="26"/>
      <c r="BB66" s="26"/>
      <c r="BC66" s="26"/>
      <c r="BD66" s="26"/>
      <c r="BE66" s="26"/>
      <c r="BF66" s="26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>
        <v>1</v>
      </c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</row>
    <row r="67" spans="1:105" s="20" customFormat="1" ht="28.5" customHeight="1">
      <c r="A67" s="19"/>
      <c r="B67" s="24" t="s">
        <v>90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5"/>
      <c r="AX67" s="26" t="s">
        <v>109</v>
      </c>
      <c r="AY67" s="26"/>
      <c r="AZ67" s="26"/>
      <c r="BA67" s="26"/>
      <c r="BB67" s="26"/>
      <c r="BC67" s="26"/>
      <c r="BD67" s="26"/>
      <c r="BE67" s="26"/>
      <c r="BF67" s="26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>
        <v>1</v>
      </c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</row>
    <row r="68" spans="1:105" s="20" customFormat="1" ht="43.5" customHeight="1">
      <c r="A68" s="19"/>
      <c r="B68" s="24" t="s">
        <v>126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5"/>
      <c r="AX68" s="26" t="s">
        <v>110</v>
      </c>
      <c r="AY68" s="26"/>
      <c r="AZ68" s="26"/>
      <c r="BA68" s="26"/>
      <c r="BB68" s="26"/>
      <c r="BC68" s="26"/>
      <c r="BD68" s="26"/>
      <c r="BE68" s="26"/>
      <c r="BF68" s="26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>
        <v>1</v>
      </c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</row>
    <row r="69" spans="1:105" s="20" customFormat="1" ht="56.25" customHeight="1">
      <c r="A69" s="19"/>
      <c r="B69" s="24" t="s">
        <v>118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5"/>
      <c r="AX69" s="26" t="s">
        <v>31</v>
      </c>
      <c r="AY69" s="26"/>
      <c r="AZ69" s="26"/>
      <c r="BA69" s="26"/>
      <c r="BB69" s="26"/>
      <c r="BC69" s="26"/>
      <c r="BD69" s="26"/>
      <c r="BE69" s="26"/>
      <c r="BF69" s="26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>
        <v>1</v>
      </c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</row>
    <row r="70" spans="1:105" s="20" customFormat="1" ht="43.5" customHeight="1">
      <c r="A70" s="19"/>
      <c r="B70" s="24" t="s">
        <v>122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5"/>
      <c r="AX70" s="26" t="s">
        <v>32</v>
      </c>
      <c r="AY70" s="26"/>
      <c r="AZ70" s="26"/>
      <c r="BA70" s="26"/>
      <c r="BB70" s="26"/>
      <c r="BC70" s="26"/>
      <c r="BD70" s="26"/>
      <c r="BE70" s="26"/>
      <c r="BF70" s="26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>
        <v>1</v>
      </c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</row>
    <row r="71" spans="1:105" s="20" customFormat="1" ht="69.75" customHeight="1">
      <c r="A71" s="19"/>
      <c r="B71" s="24" t="s">
        <v>123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5"/>
      <c r="AX71" s="26" t="s">
        <v>33</v>
      </c>
      <c r="AY71" s="26"/>
      <c r="AZ71" s="26"/>
      <c r="BA71" s="26"/>
      <c r="BB71" s="26"/>
      <c r="BC71" s="26"/>
      <c r="BD71" s="26"/>
      <c r="BE71" s="26"/>
      <c r="BF71" s="26"/>
      <c r="BG71" s="39">
        <v>169713.97</v>
      </c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27">
        <v>1</v>
      </c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3">
        <f>BG71*BV71</f>
        <v>169713.97</v>
      </c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</row>
    <row r="72" spans="1:105" s="20" customFormat="1" ht="69.75" customHeight="1">
      <c r="A72" s="19"/>
      <c r="B72" s="24" t="s">
        <v>124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5"/>
      <c r="AX72" s="26" t="s">
        <v>119</v>
      </c>
      <c r="AY72" s="26"/>
      <c r="AZ72" s="26"/>
      <c r="BA72" s="26"/>
      <c r="BB72" s="26"/>
      <c r="BC72" s="26"/>
      <c r="BD72" s="26"/>
      <c r="BE72" s="26"/>
      <c r="BF72" s="26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>
        <v>1</v>
      </c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</row>
    <row r="73" spans="1:105" s="20" customFormat="1" ht="43.5" customHeight="1">
      <c r="A73" s="19"/>
      <c r="B73" s="24" t="s">
        <v>127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5"/>
      <c r="AX73" s="26" t="s">
        <v>34</v>
      </c>
      <c r="AY73" s="26"/>
      <c r="AZ73" s="26"/>
      <c r="BA73" s="26"/>
      <c r="BB73" s="26"/>
      <c r="BC73" s="26"/>
      <c r="BD73" s="26"/>
      <c r="BE73" s="26"/>
      <c r="BF73" s="26"/>
      <c r="BG73" s="39">
        <v>22400</v>
      </c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27">
        <v>1</v>
      </c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3">
        <f>BG73*BV73</f>
        <v>22400</v>
      </c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</row>
    <row r="74" spans="1:105" s="20" customFormat="1" ht="69.75" customHeight="1">
      <c r="A74" s="19"/>
      <c r="B74" s="24" t="s">
        <v>128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5"/>
      <c r="AX74" s="26" t="s">
        <v>35</v>
      </c>
      <c r="AY74" s="26"/>
      <c r="AZ74" s="26"/>
      <c r="BA74" s="26"/>
      <c r="BB74" s="26"/>
      <c r="BC74" s="26"/>
      <c r="BD74" s="26"/>
      <c r="BE74" s="26"/>
      <c r="BF74" s="26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>
        <v>1</v>
      </c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</row>
    <row r="75" spans="1:105" s="20" customFormat="1" ht="43.5" customHeight="1">
      <c r="A75" s="19"/>
      <c r="B75" s="24" t="s">
        <v>129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5"/>
      <c r="AX75" s="26" t="s">
        <v>36</v>
      </c>
      <c r="AY75" s="26"/>
      <c r="AZ75" s="26"/>
      <c r="BA75" s="26"/>
      <c r="BB75" s="26"/>
      <c r="BC75" s="26"/>
      <c r="BD75" s="26"/>
      <c r="BE75" s="26"/>
      <c r="BF75" s="26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8">
        <v>1</v>
      </c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</row>
    <row r="76" spans="1:105" s="20" customFormat="1" ht="43.5" customHeight="1">
      <c r="A76" s="19"/>
      <c r="B76" s="24" t="s">
        <v>130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5"/>
      <c r="AX76" s="26" t="s">
        <v>120</v>
      </c>
      <c r="AY76" s="26"/>
      <c r="AZ76" s="26"/>
      <c r="BA76" s="26"/>
      <c r="BB76" s="26"/>
      <c r="BC76" s="26"/>
      <c r="BD76" s="26"/>
      <c r="BE76" s="26"/>
      <c r="BF76" s="26"/>
      <c r="BG76" s="39">
        <v>602400</v>
      </c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28">
        <v>1</v>
      </c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37">
        <f>BG76*BV76</f>
        <v>602400</v>
      </c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</row>
    <row r="77" spans="1:105" s="20" customFormat="1" ht="13.5">
      <c r="A77" s="19"/>
      <c r="B77" s="24" t="s">
        <v>131</v>
      </c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5"/>
      <c r="AX77" s="26" t="s">
        <v>38</v>
      </c>
      <c r="AY77" s="26"/>
      <c r="AZ77" s="26"/>
      <c r="BA77" s="26"/>
      <c r="BB77" s="26"/>
      <c r="BC77" s="26"/>
      <c r="BD77" s="26"/>
      <c r="BE77" s="26"/>
      <c r="BF77" s="26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8">
        <v>1</v>
      </c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</row>
    <row r="78" spans="1:105" s="20" customFormat="1" ht="13.5">
      <c r="A78" s="19"/>
      <c r="B78" s="24" t="s">
        <v>132</v>
      </c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5"/>
      <c r="AX78" s="26" t="s">
        <v>121</v>
      </c>
      <c r="AY78" s="26"/>
      <c r="AZ78" s="26"/>
      <c r="BA78" s="26"/>
      <c r="BB78" s="26"/>
      <c r="BC78" s="26"/>
      <c r="BD78" s="26"/>
      <c r="BE78" s="26"/>
      <c r="BF78" s="26"/>
      <c r="BG78" s="39">
        <v>43183.21</v>
      </c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83">
        <v>0.1</v>
      </c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40">
        <f>BG78*BV78</f>
        <v>4318.321</v>
      </c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</row>
    <row r="79" spans="1:105" s="20" customFormat="1" ht="13.5">
      <c r="A79" s="19"/>
      <c r="B79" s="24" t="s">
        <v>133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5"/>
      <c r="AX79" s="26" t="s">
        <v>39</v>
      </c>
      <c r="AY79" s="26"/>
      <c r="AZ79" s="26"/>
      <c r="BA79" s="26"/>
      <c r="BB79" s="26"/>
      <c r="BC79" s="26"/>
      <c r="BD79" s="26"/>
      <c r="BE79" s="26"/>
      <c r="BF79" s="26"/>
      <c r="BG79" s="47">
        <f>SUM(BG56:BU78)</f>
        <v>23978966.259999998</v>
      </c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100" t="s">
        <v>37</v>
      </c>
      <c r="BW79" s="100"/>
      <c r="BX79" s="100"/>
      <c r="BY79" s="100"/>
      <c r="BZ79" s="100"/>
      <c r="CA79" s="100"/>
      <c r="CB79" s="100"/>
      <c r="CC79" s="100"/>
      <c r="CD79" s="100"/>
      <c r="CE79" s="100"/>
      <c r="CF79" s="100"/>
      <c r="CG79" s="100"/>
      <c r="CH79" s="100"/>
      <c r="CI79" s="100"/>
      <c r="CJ79" s="100"/>
      <c r="CK79" s="100"/>
      <c r="CL79" s="99">
        <f>SUM(CL56:DA78)</f>
        <v>23940101.370999996</v>
      </c>
      <c r="CM79" s="99"/>
      <c r="CN79" s="99"/>
      <c r="CO79" s="99"/>
      <c r="CP79" s="99"/>
      <c r="CQ79" s="99"/>
      <c r="CR79" s="99"/>
      <c r="CS79" s="99"/>
      <c r="CT79" s="99"/>
      <c r="CU79" s="99"/>
      <c r="CV79" s="99"/>
      <c r="CW79" s="99"/>
      <c r="CX79" s="99"/>
      <c r="CY79" s="99"/>
      <c r="CZ79" s="99"/>
      <c r="DA79" s="99"/>
    </row>
    <row r="80" spans="1:105" s="20" customFormat="1" ht="20.25" customHeight="1">
      <c r="A80" s="19"/>
      <c r="B80" s="24" t="s">
        <v>27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5"/>
    </row>
    <row r="81" spans="1:105" s="20" customFormat="1" ht="43.5" customHeight="1">
      <c r="A81" s="19"/>
      <c r="B81" s="24" t="s">
        <v>157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5"/>
      <c r="AX81" s="26" t="s">
        <v>40</v>
      </c>
      <c r="AY81" s="26"/>
      <c r="AZ81" s="26"/>
      <c r="BA81" s="26"/>
      <c r="BB81" s="26"/>
      <c r="BC81" s="26"/>
      <c r="BD81" s="26"/>
      <c r="BE81" s="26"/>
      <c r="BF81" s="26"/>
      <c r="BG81" s="30">
        <v>63793579.4</v>
      </c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5">
        <v>1</v>
      </c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7">
        <f>BG81*BV81</f>
        <v>63793579.4</v>
      </c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</row>
    <row r="82" spans="1:105" s="20" customFormat="1" ht="28.5" customHeight="1">
      <c r="A82" s="19"/>
      <c r="B82" s="24" t="s">
        <v>134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5"/>
      <c r="CL82" s="101">
        <f>CL81+CL34+CL79+CL54+CL38+CL30</f>
        <v>415208306.026</v>
      </c>
      <c r="CM82" s="101"/>
      <c r="CN82" s="101"/>
      <c r="CO82" s="101"/>
      <c r="CP82" s="101"/>
      <c r="CQ82" s="101"/>
      <c r="CR82" s="101"/>
      <c r="CS82" s="101"/>
      <c r="CT82" s="101"/>
      <c r="CU82" s="101"/>
      <c r="CV82" s="101"/>
      <c r="CW82" s="101"/>
      <c r="CX82" s="101"/>
      <c r="CY82" s="101"/>
      <c r="CZ82" s="101"/>
      <c r="DA82" s="101"/>
    </row>
    <row r="83" spans="1:105" s="20" customFormat="1" ht="97.5" customHeight="1">
      <c r="A83" s="19"/>
      <c r="B83" s="24" t="s">
        <v>158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5"/>
      <c r="CL83" s="101">
        <f>CL82</f>
        <v>415208306.026</v>
      </c>
      <c r="CM83" s="101"/>
      <c r="CN83" s="101"/>
      <c r="CO83" s="101"/>
      <c r="CP83" s="101"/>
      <c r="CQ83" s="101"/>
      <c r="CR83" s="101"/>
      <c r="CS83" s="101"/>
      <c r="CT83" s="101"/>
      <c r="CU83" s="101"/>
      <c r="CV83" s="101"/>
      <c r="CW83" s="101"/>
      <c r="CX83" s="101"/>
      <c r="CY83" s="101"/>
      <c r="CZ83" s="101"/>
      <c r="DA83" s="101"/>
    </row>
    <row r="84" spans="1:105" s="20" customFormat="1" ht="13.5">
      <c r="A84" s="19"/>
      <c r="B84" s="24" t="s">
        <v>139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5"/>
    </row>
    <row r="85" spans="1:105" s="20" customFormat="1" ht="56.25" customHeight="1">
      <c r="A85" s="19"/>
      <c r="B85" s="24" t="s">
        <v>140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5"/>
      <c r="AX85" s="26" t="s">
        <v>135</v>
      </c>
      <c r="AY85" s="26"/>
      <c r="AZ85" s="26"/>
      <c r="BA85" s="26"/>
      <c r="BB85" s="26"/>
      <c r="BC85" s="26"/>
      <c r="BD85" s="26"/>
      <c r="BE85" s="26"/>
      <c r="BF85" s="26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 t="s">
        <v>37</v>
      </c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</row>
    <row r="86" spans="1:105" s="20" customFormat="1" ht="28.5" customHeight="1">
      <c r="A86" s="19"/>
      <c r="B86" s="24" t="s">
        <v>141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5"/>
      <c r="AX86" s="26" t="s">
        <v>136</v>
      </c>
      <c r="AY86" s="26"/>
      <c r="AZ86" s="26"/>
      <c r="BA86" s="26"/>
      <c r="BB86" s="26"/>
      <c r="BC86" s="26"/>
      <c r="BD86" s="26"/>
      <c r="BE86" s="26"/>
      <c r="BF86" s="26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 t="s">
        <v>37</v>
      </c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</row>
    <row r="87" spans="1:105" s="20" customFormat="1" ht="28.5" customHeight="1">
      <c r="A87" s="19"/>
      <c r="B87" s="24" t="s">
        <v>142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5"/>
      <c r="AX87" s="26" t="s">
        <v>137</v>
      </c>
      <c r="AY87" s="26"/>
      <c r="AZ87" s="26"/>
      <c r="BA87" s="26"/>
      <c r="BB87" s="26"/>
      <c r="BC87" s="26"/>
      <c r="BD87" s="26"/>
      <c r="BE87" s="26"/>
      <c r="BF87" s="26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28" t="s">
        <v>37</v>
      </c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</row>
    <row r="88" spans="1:105" s="20" customFormat="1" ht="13.5">
      <c r="A88" s="19"/>
      <c r="B88" s="24" t="s">
        <v>44</v>
      </c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5"/>
      <c r="AX88" s="26" t="s">
        <v>138</v>
      </c>
      <c r="AY88" s="26"/>
      <c r="AZ88" s="26"/>
      <c r="BA88" s="26"/>
      <c r="BB88" s="26"/>
      <c r="BC88" s="26"/>
      <c r="BD88" s="26"/>
      <c r="BE88" s="26"/>
      <c r="BF88" s="26"/>
      <c r="BG88" s="84">
        <v>79181497.44</v>
      </c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27" t="s">
        <v>37</v>
      </c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3">
        <f>BG88</f>
        <v>79181497.44</v>
      </c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</row>
    <row r="89" spans="1:105" s="20" customFormat="1" ht="43.5" customHeight="1">
      <c r="A89" s="19"/>
      <c r="B89" s="24" t="s">
        <v>147</v>
      </c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5"/>
      <c r="AX89" s="26" t="s">
        <v>143</v>
      </c>
      <c r="AY89" s="26"/>
      <c r="AZ89" s="26"/>
      <c r="BA89" s="26"/>
      <c r="BB89" s="26"/>
      <c r="BC89" s="26"/>
      <c r="BD89" s="26"/>
      <c r="BE89" s="26"/>
      <c r="BF89" s="26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 t="s">
        <v>37</v>
      </c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</row>
    <row r="90" spans="1:105" s="20" customFormat="1" ht="28.5" customHeight="1">
      <c r="A90" s="19"/>
      <c r="B90" s="24" t="s">
        <v>146</v>
      </c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5"/>
      <c r="AX90" s="26" t="s">
        <v>144</v>
      </c>
      <c r="AY90" s="26"/>
      <c r="AZ90" s="26"/>
      <c r="BA90" s="26"/>
      <c r="BB90" s="26"/>
      <c r="BC90" s="26"/>
      <c r="BD90" s="26"/>
      <c r="BE90" s="26"/>
      <c r="BF90" s="26"/>
      <c r="BG90" s="39">
        <v>695601.58</v>
      </c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27" t="s">
        <v>37</v>
      </c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3">
        <f>BG90</f>
        <v>695601.58</v>
      </c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</row>
    <row r="91" spans="1:105" s="20" customFormat="1" ht="84" customHeight="1">
      <c r="A91" s="19"/>
      <c r="B91" s="24" t="s">
        <v>148</v>
      </c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5"/>
      <c r="AX91" s="26" t="s">
        <v>41</v>
      </c>
      <c r="AY91" s="26"/>
      <c r="AZ91" s="26"/>
      <c r="BA91" s="26"/>
      <c r="BB91" s="26"/>
      <c r="BC91" s="26"/>
      <c r="BD91" s="26"/>
      <c r="BE91" s="26"/>
      <c r="BF91" s="26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 t="s">
        <v>37</v>
      </c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</row>
    <row r="92" spans="1:105" s="20" customFormat="1" ht="13.5">
      <c r="A92" s="19"/>
      <c r="B92" s="24" t="s">
        <v>149</v>
      </c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5"/>
      <c r="AX92" s="26" t="s">
        <v>145</v>
      </c>
      <c r="AY92" s="26"/>
      <c r="AZ92" s="26"/>
      <c r="BA92" s="26"/>
      <c r="BB92" s="26"/>
      <c r="BC92" s="26"/>
      <c r="BD92" s="26"/>
      <c r="BE92" s="26"/>
      <c r="BF92" s="26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 t="s">
        <v>37</v>
      </c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</row>
    <row r="93" spans="1:105" s="20" customFormat="1" ht="28.5" customHeight="1">
      <c r="A93" s="19"/>
      <c r="B93" s="24" t="s">
        <v>150</v>
      </c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5"/>
      <c r="AX93" s="26" t="s">
        <v>42</v>
      </c>
      <c r="AY93" s="26"/>
      <c r="AZ93" s="26"/>
      <c r="BA93" s="26"/>
      <c r="BB93" s="26"/>
      <c r="BC93" s="26"/>
      <c r="BD93" s="26"/>
      <c r="BE93" s="26"/>
      <c r="BF93" s="26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 t="s">
        <v>37</v>
      </c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</row>
    <row r="94" spans="1:105" s="20" customFormat="1" ht="56.25" customHeight="1">
      <c r="A94" s="19"/>
      <c r="B94" s="24" t="s">
        <v>151</v>
      </c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5"/>
      <c r="AX94" s="26" t="s">
        <v>43</v>
      </c>
      <c r="AY94" s="26"/>
      <c r="AZ94" s="26"/>
      <c r="BA94" s="26"/>
      <c r="BB94" s="26"/>
      <c r="BC94" s="26"/>
      <c r="BD94" s="26"/>
      <c r="BE94" s="26"/>
      <c r="BF94" s="26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 t="s">
        <v>37</v>
      </c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</row>
    <row r="95" spans="1:105" s="20" customFormat="1" ht="13.5">
      <c r="A95" s="19"/>
      <c r="B95" s="31" t="s">
        <v>152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2"/>
      <c r="AY95" s="32"/>
      <c r="AZ95" s="32"/>
      <c r="BA95" s="32"/>
      <c r="BB95" s="32"/>
      <c r="BC95" s="32"/>
      <c r="BD95" s="32"/>
      <c r="BE95" s="32"/>
      <c r="BF95" s="32"/>
      <c r="BG95" s="98">
        <f>SUM(BG88:BG94)</f>
        <v>79877099.02</v>
      </c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85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38">
        <f>CL88+CL90</f>
        <v>79877099.02</v>
      </c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</row>
    <row r="96" spans="1:105" s="20" customFormat="1" ht="13.5">
      <c r="A96" s="19"/>
      <c r="B96" s="31" t="s">
        <v>153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6"/>
    </row>
    <row r="97" spans="1:105" s="20" customFormat="1" ht="13.5">
      <c r="A97" s="19"/>
      <c r="B97" s="31" t="s">
        <v>154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8">
        <f>CL83-CL95</f>
        <v>335331207.00600004</v>
      </c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</row>
    <row r="99" spans="1:74" ht="15">
      <c r="A99" s="1" t="s">
        <v>7</v>
      </c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1" t="s">
        <v>167</v>
      </c>
    </row>
    <row r="100" spans="1:73" s="2" customFormat="1" ht="15">
      <c r="A100" s="1"/>
      <c r="B100" s="1"/>
      <c r="AR100" s="22" t="s">
        <v>9</v>
      </c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</row>
    <row r="101" spans="1:74" ht="15">
      <c r="A101" s="1" t="s">
        <v>8</v>
      </c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1" t="s">
        <v>166</v>
      </c>
    </row>
    <row r="102" spans="1:73" s="2" customFormat="1" ht="15">
      <c r="A102" s="1"/>
      <c r="B102" s="1"/>
      <c r="AR102" s="22" t="s">
        <v>9</v>
      </c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</row>
    <row r="103" spans="1:74" ht="15">
      <c r="A103" s="1" t="s">
        <v>172</v>
      </c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1" t="s">
        <v>173</v>
      </c>
    </row>
    <row r="104" spans="1:75" s="2" customFormat="1" ht="15">
      <c r="A104" s="1"/>
      <c r="B104" s="1"/>
      <c r="AR104" s="22" t="s">
        <v>9</v>
      </c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</row>
  </sheetData>
  <sheetProtection/>
  <mergeCells count="364">
    <mergeCell ref="AR104:BW104"/>
    <mergeCell ref="AT13:AW13"/>
    <mergeCell ref="AX13:AY13"/>
    <mergeCell ref="BA13:BP13"/>
    <mergeCell ref="AR101:BU101"/>
    <mergeCell ref="B95:AW95"/>
    <mergeCell ref="AX95:BF95"/>
    <mergeCell ref="BG95:BU95"/>
    <mergeCell ref="B91:AW91"/>
    <mergeCell ref="AX91:BF91"/>
    <mergeCell ref="BG91:BU91"/>
    <mergeCell ref="CA8:DA8"/>
    <mergeCell ref="CJ16:DA16"/>
    <mergeCell ref="CH16:CI16"/>
    <mergeCell ref="AG16:CG16"/>
    <mergeCell ref="A11:DA11"/>
    <mergeCell ref="AZ9:BZ9"/>
    <mergeCell ref="CA9:DA9"/>
    <mergeCell ref="AZ8:BZ8"/>
    <mergeCell ref="BR13:BY13"/>
    <mergeCell ref="Z13:AS13"/>
    <mergeCell ref="BV93:CK93"/>
    <mergeCell ref="AR102:BU102"/>
    <mergeCell ref="CL94:DA94"/>
    <mergeCell ref="BV95:CK95"/>
    <mergeCell ref="B96:DA96"/>
    <mergeCell ref="BG97:BU97"/>
    <mergeCell ref="BV97:CK97"/>
    <mergeCell ref="CL91:DA91"/>
    <mergeCell ref="CL95:DA95"/>
    <mergeCell ref="B94:AW94"/>
    <mergeCell ref="AX94:BF94"/>
    <mergeCell ref="BG94:BU94"/>
    <mergeCell ref="BV94:CK94"/>
    <mergeCell ref="CL92:DA92"/>
    <mergeCell ref="B93:AW93"/>
    <mergeCell ref="AX93:BF93"/>
    <mergeCell ref="BG93:BU93"/>
    <mergeCell ref="BV89:CK89"/>
    <mergeCell ref="CL93:DA93"/>
    <mergeCell ref="B92:AW92"/>
    <mergeCell ref="AX92:BF92"/>
    <mergeCell ref="BG92:BU92"/>
    <mergeCell ref="BV92:CK92"/>
    <mergeCell ref="BV90:CK90"/>
    <mergeCell ref="CL90:DA90"/>
    <mergeCell ref="BG90:BU90"/>
    <mergeCell ref="BV91:CK91"/>
    <mergeCell ref="CL87:DA87"/>
    <mergeCell ref="BV88:CK88"/>
    <mergeCell ref="B88:AW88"/>
    <mergeCell ref="AX88:BF88"/>
    <mergeCell ref="BG88:BU88"/>
    <mergeCell ref="CL88:DA88"/>
    <mergeCell ref="CL77:DA77"/>
    <mergeCell ref="CL83:DA83"/>
    <mergeCell ref="BV85:CK85"/>
    <mergeCell ref="CL85:DA85"/>
    <mergeCell ref="BV81:CK81"/>
    <mergeCell ref="CL79:DA79"/>
    <mergeCell ref="BV78:CK78"/>
    <mergeCell ref="B83:CK83"/>
    <mergeCell ref="B84:DA84"/>
    <mergeCell ref="B77:AW77"/>
    <mergeCell ref="AX77:BF77"/>
    <mergeCell ref="BG77:BU77"/>
    <mergeCell ref="BV77:CK77"/>
    <mergeCell ref="AX87:BF87"/>
    <mergeCell ref="BG87:BU87"/>
    <mergeCell ref="BG78:BU78"/>
    <mergeCell ref="AX86:BF86"/>
    <mergeCell ref="AX79:BF79"/>
    <mergeCell ref="B80:DA80"/>
    <mergeCell ref="CL81:DA81"/>
    <mergeCell ref="CL75:DA75"/>
    <mergeCell ref="B76:AW76"/>
    <mergeCell ref="AX76:BF76"/>
    <mergeCell ref="BG76:BU76"/>
    <mergeCell ref="BV76:CK76"/>
    <mergeCell ref="CL76:DA76"/>
    <mergeCell ref="B75:AW75"/>
    <mergeCell ref="AX75:BF75"/>
    <mergeCell ref="BG75:BU75"/>
    <mergeCell ref="BV75:CK75"/>
    <mergeCell ref="CL73:DA73"/>
    <mergeCell ref="B74:AW74"/>
    <mergeCell ref="AX74:BF74"/>
    <mergeCell ref="BG74:BU74"/>
    <mergeCell ref="BV74:CK74"/>
    <mergeCell ref="CL74:DA74"/>
    <mergeCell ref="B73:AW73"/>
    <mergeCell ref="AX73:BF73"/>
    <mergeCell ref="BG73:BU73"/>
    <mergeCell ref="BV73:CK73"/>
    <mergeCell ref="CL71:DA71"/>
    <mergeCell ref="B72:AW72"/>
    <mergeCell ref="AX72:BF72"/>
    <mergeCell ref="BG72:BU72"/>
    <mergeCell ref="BV72:CK72"/>
    <mergeCell ref="CL72:DA72"/>
    <mergeCell ref="B71:AW71"/>
    <mergeCell ref="AX71:BF71"/>
    <mergeCell ref="BG71:BU71"/>
    <mergeCell ref="BV71:CK71"/>
    <mergeCell ref="CL66:DA66"/>
    <mergeCell ref="B70:AW70"/>
    <mergeCell ref="AX70:BF70"/>
    <mergeCell ref="BG70:BU70"/>
    <mergeCell ref="BV70:CK70"/>
    <mergeCell ref="CL70:DA70"/>
    <mergeCell ref="B66:AW66"/>
    <mergeCell ref="AX66:BF66"/>
    <mergeCell ref="BG66:BU66"/>
    <mergeCell ref="BV66:CK66"/>
    <mergeCell ref="CL64:DA64"/>
    <mergeCell ref="B65:AW65"/>
    <mergeCell ref="AX65:BF65"/>
    <mergeCell ref="BG65:BU65"/>
    <mergeCell ref="BV65:CK65"/>
    <mergeCell ref="CL65:DA65"/>
    <mergeCell ref="B64:AW64"/>
    <mergeCell ref="AX64:BF64"/>
    <mergeCell ref="BG64:BU64"/>
    <mergeCell ref="BV64:CK64"/>
    <mergeCell ref="CL62:DA62"/>
    <mergeCell ref="B63:AW63"/>
    <mergeCell ref="AX63:BF63"/>
    <mergeCell ref="BG63:BU63"/>
    <mergeCell ref="BV63:CK63"/>
    <mergeCell ref="CL63:DA63"/>
    <mergeCell ref="B62:AW62"/>
    <mergeCell ref="AX62:BF62"/>
    <mergeCell ref="BG62:BU62"/>
    <mergeCell ref="BV62:CK62"/>
    <mergeCell ref="CL60:DA60"/>
    <mergeCell ref="B61:AW61"/>
    <mergeCell ref="AX61:BF61"/>
    <mergeCell ref="BG61:BU61"/>
    <mergeCell ref="BV61:CK61"/>
    <mergeCell ref="CL61:DA61"/>
    <mergeCell ref="B60:AW60"/>
    <mergeCell ref="AX60:BF60"/>
    <mergeCell ref="BG60:BU60"/>
    <mergeCell ref="BV60:CK60"/>
    <mergeCell ref="CL58:DA58"/>
    <mergeCell ref="B59:AW59"/>
    <mergeCell ref="AX59:BF59"/>
    <mergeCell ref="BG59:BU59"/>
    <mergeCell ref="BV59:CK59"/>
    <mergeCell ref="CL59:DA59"/>
    <mergeCell ref="BG58:BU58"/>
    <mergeCell ref="BV58:CK58"/>
    <mergeCell ref="CL45:DA45"/>
    <mergeCell ref="B46:AW46"/>
    <mergeCell ref="AX46:BF46"/>
    <mergeCell ref="BG46:BU46"/>
    <mergeCell ref="BV46:CK46"/>
    <mergeCell ref="CL46:DA46"/>
    <mergeCell ref="B45:AW45"/>
    <mergeCell ref="AX45:BF45"/>
    <mergeCell ref="BG45:BU45"/>
    <mergeCell ref="BV45:CK45"/>
    <mergeCell ref="B44:AW44"/>
    <mergeCell ref="AX44:BF44"/>
    <mergeCell ref="BG44:BU44"/>
    <mergeCell ref="BV44:CK44"/>
    <mergeCell ref="CL44:DA44"/>
    <mergeCell ref="B43:AW43"/>
    <mergeCell ref="AX43:BF43"/>
    <mergeCell ref="BG43:BU43"/>
    <mergeCell ref="BV43:CK43"/>
    <mergeCell ref="CL41:DA41"/>
    <mergeCell ref="B42:AW42"/>
    <mergeCell ref="BG42:BU42"/>
    <mergeCell ref="BV42:CK42"/>
    <mergeCell ref="CL42:DA42"/>
    <mergeCell ref="CL43:DA43"/>
    <mergeCell ref="AX42:BF42"/>
    <mergeCell ref="CL57:DA57"/>
    <mergeCell ref="B40:AW40"/>
    <mergeCell ref="AX40:BF40"/>
    <mergeCell ref="BG40:BU40"/>
    <mergeCell ref="BV40:CK40"/>
    <mergeCell ref="CL40:DA40"/>
    <mergeCell ref="B41:AW41"/>
    <mergeCell ref="AX41:BF41"/>
    <mergeCell ref="BG41:BU41"/>
    <mergeCell ref="BV41:CK41"/>
    <mergeCell ref="B37:AW37"/>
    <mergeCell ref="BV37:CK37"/>
    <mergeCell ref="CL37:DA37"/>
    <mergeCell ref="B38:AW38"/>
    <mergeCell ref="AX38:BF38"/>
    <mergeCell ref="BG38:BU38"/>
    <mergeCell ref="BV38:CK38"/>
    <mergeCell ref="CL38:DA38"/>
    <mergeCell ref="AX37:BF37"/>
    <mergeCell ref="BG37:BU37"/>
    <mergeCell ref="CL33:DA33"/>
    <mergeCell ref="BV34:CK34"/>
    <mergeCell ref="CL34:DA34"/>
    <mergeCell ref="BG34:BU34"/>
    <mergeCell ref="BG36:BU36"/>
    <mergeCell ref="BV36:CK36"/>
    <mergeCell ref="CL36:DA36"/>
    <mergeCell ref="CL27:DA27"/>
    <mergeCell ref="CL28:DA28"/>
    <mergeCell ref="CL29:DA29"/>
    <mergeCell ref="B30:AW30"/>
    <mergeCell ref="AX30:BF30"/>
    <mergeCell ref="BG30:BU30"/>
    <mergeCell ref="BV30:CK30"/>
    <mergeCell ref="CL30:DA30"/>
    <mergeCell ref="B27:AW27"/>
    <mergeCell ref="AX27:BF27"/>
    <mergeCell ref="CL56:DA56"/>
    <mergeCell ref="B67:AW67"/>
    <mergeCell ref="AX67:BF67"/>
    <mergeCell ref="BG67:BU67"/>
    <mergeCell ref="BV67:CK67"/>
    <mergeCell ref="CL67:DA67"/>
    <mergeCell ref="B57:AW57"/>
    <mergeCell ref="AX57:BF57"/>
    <mergeCell ref="B58:AW58"/>
    <mergeCell ref="AX58:BF58"/>
    <mergeCell ref="BG57:BU57"/>
    <mergeCell ref="BV57:CK57"/>
    <mergeCell ref="B56:AW56"/>
    <mergeCell ref="AX56:BF56"/>
    <mergeCell ref="BG56:BU56"/>
    <mergeCell ref="BV56:CK56"/>
    <mergeCell ref="CL21:DA21"/>
    <mergeCell ref="A22:AW22"/>
    <mergeCell ref="AX22:BF22"/>
    <mergeCell ref="BG22:BU22"/>
    <mergeCell ref="BV22:CK22"/>
    <mergeCell ref="CL22:DA22"/>
    <mergeCell ref="A21:AW21"/>
    <mergeCell ref="AX21:BF21"/>
    <mergeCell ref="BG21:BU21"/>
    <mergeCell ref="BV21:CK21"/>
    <mergeCell ref="B23:DA23"/>
    <mergeCell ref="B24:DA24"/>
    <mergeCell ref="B25:AW25"/>
    <mergeCell ref="AX25:BF25"/>
    <mergeCell ref="BG25:BU25"/>
    <mergeCell ref="BV25:CK25"/>
    <mergeCell ref="CL25:DA25"/>
    <mergeCell ref="B26:AW26"/>
    <mergeCell ref="AX26:BF26"/>
    <mergeCell ref="BG26:BU26"/>
    <mergeCell ref="BV26:CK26"/>
    <mergeCell ref="BG27:BU27"/>
    <mergeCell ref="BV27:CK27"/>
    <mergeCell ref="CL26:DA26"/>
    <mergeCell ref="B68:AW68"/>
    <mergeCell ref="AX68:BF68"/>
    <mergeCell ref="BG68:BU68"/>
    <mergeCell ref="BV68:CK68"/>
    <mergeCell ref="CL68:DA68"/>
    <mergeCell ref="B50:AW50"/>
    <mergeCell ref="AX50:BF50"/>
    <mergeCell ref="BG50:BU50"/>
    <mergeCell ref="BV50:CK50"/>
    <mergeCell ref="AX28:BF28"/>
    <mergeCell ref="B28:AW28"/>
    <mergeCell ref="BG28:BU28"/>
    <mergeCell ref="BV28:CK28"/>
    <mergeCell ref="B33:AW33"/>
    <mergeCell ref="AX33:BF33"/>
    <mergeCell ref="BG33:BU33"/>
    <mergeCell ref="BV33:CK33"/>
    <mergeCell ref="B29:AW29"/>
    <mergeCell ref="BG29:BU29"/>
    <mergeCell ref="B53:AW53"/>
    <mergeCell ref="AX53:BF53"/>
    <mergeCell ref="BG53:BU53"/>
    <mergeCell ref="BV53:CK53"/>
    <mergeCell ref="B54:AW54"/>
    <mergeCell ref="AX54:BF54"/>
    <mergeCell ref="BG54:BU54"/>
    <mergeCell ref="BV54:CK54"/>
    <mergeCell ref="BV69:CK69"/>
    <mergeCell ref="CL69:DA69"/>
    <mergeCell ref="BV49:CK49"/>
    <mergeCell ref="CL49:DA49"/>
    <mergeCell ref="CL50:DA50"/>
    <mergeCell ref="CL51:DA51"/>
    <mergeCell ref="CL52:DA52"/>
    <mergeCell ref="CL53:DA53"/>
    <mergeCell ref="CL54:DA54"/>
    <mergeCell ref="B55:DA55"/>
    <mergeCell ref="BV29:CK29"/>
    <mergeCell ref="B31:DA31"/>
    <mergeCell ref="B32:AW32"/>
    <mergeCell ref="AX32:BF32"/>
    <mergeCell ref="BG32:BU32"/>
    <mergeCell ref="BV32:CK32"/>
    <mergeCell ref="CL32:DA32"/>
    <mergeCell ref="BG52:BU52"/>
    <mergeCell ref="BV52:CK52"/>
    <mergeCell ref="B35:DA35"/>
    <mergeCell ref="B39:DA39"/>
    <mergeCell ref="B36:AW36"/>
    <mergeCell ref="AX36:BF36"/>
    <mergeCell ref="CL47:DA47"/>
    <mergeCell ref="B47:AW47"/>
    <mergeCell ref="AX47:BF47"/>
    <mergeCell ref="BG47:BU47"/>
    <mergeCell ref="CL78:DA78"/>
    <mergeCell ref="B49:AW49"/>
    <mergeCell ref="AX49:BF49"/>
    <mergeCell ref="BG49:BU49"/>
    <mergeCell ref="B51:AW51"/>
    <mergeCell ref="AX51:BF51"/>
    <mergeCell ref="BG51:BU51"/>
    <mergeCell ref="BV51:CK51"/>
    <mergeCell ref="AX69:BF69"/>
    <mergeCell ref="BG69:BU69"/>
    <mergeCell ref="B79:AW79"/>
    <mergeCell ref="BG79:BU79"/>
    <mergeCell ref="BV79:CK79"/>
    <mergeCell ref="B85:AW85"/>
    <mergeCell ref="AX85:BF85"/>
    <mergeCell ref="BG85:BU85"/>
    <mergeCell ref="CL82:DA82"/>
    <mergeCell ref="B82:CK82"/>
    <mergeCell ref="CL97:DA97"/>
    <mergeCell ref="BV86:CK86"/>
    <mergeCell ref="B86:AW86"/>
    <mergeCell ref="CL89:DA89"/>
    <mergeCell ref="B90:AW90"/>
    <mergeCell ref="AX90:BF90"/>
    <mergeCell ref="CL86:DA86"/>
    <mergeCell ref="BV87:CK87"/>
    <mergeCell ref="AG8:AY8"/>
    <mergeCell ref="AG9:AY9"/>
    <mergeCell ref="B52:AW52"/>
    <mergeCell ref="B78:AW78"/>
    <mergeCell ref="AX78:BF78"/>
    <mergeCell ref="AX29:BF29"/>
    <mergeCell ref="B34:AW34"/>
    <mergeCell ref="AX34:BF34"/>
    <mergeCell ref="AX52:BF52"/>
    <mergeCell ref="B69:AW69"/>
    <mergeCell ref="BV47:CK47"/>
    <mergeCell ref="AR99:BU99"/>
    <mergeCell ref="AR100:BU100"/>
    <mergeCell ref="BG81:BU81"/>
    <mergeCell ref="B89:AW89"/>
    <mergeCell ref="AX89:BF89"/>
    <mergeCell ref="BG89:BU89"/>
    <mergeCell ref="B87:AW87"/>
    <mergeCell ref="B97:AW97"/>
    <mergeCell ref="AX97:BF97"/>
    <mergeCell ref="AR103:BU103"/>
    <mergeCell ref="CL48:DA48"/>
    <mergeCell ref="B48:AW48"/>
    <mergeCell ref="AX48:BF48"/>
    <mergeCell ref="BG48:BU48"/>
    <mergeCell ref="BV48:CK48"/>
    <mergeCell ref="B81:AW81"/>
    <mergeCell ref="AX81:BF81"/>
    <mergeCell ref="BG86:BU86"/>
  </mergeCells>
  <printOptions/>
  <pageMargins left="0.3937007874015748" right="0.31496062992125984" top="0.3937007874015748" bottom="0.3937007874015748" header="0" footer="0"/>
  <pageSetup fitToHeight="5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Романова Екатерина Владимировна</cp:lastModifiedBy>
  <cp:lastPrinted>2016-09-20T06:27:38Z</cp:lastPrinted>
  <dcterms:created xsi:type="dcterms:W3CDTF">2011-01-28T08:18:11Z</dcterms:created>
  <dcterms:modified xsi:type="dcterms:W3CDTF">2016-09-20T06:44:05Z</dcterms:modified>
  <cp:category/>
  <cp:version/>
  <cp:contentType/>
  <cp:contentStatus/>
</cp:coreProperties>
</file>