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<sst xmlns="http://schemas.openxmlformats.org/spreadsheetml/2006/main" count="167" uniqueCount="152">
  <si>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</si>
  <si>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</si>
  <si>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</si>
  <si>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</si>
  <si>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</si>
  <si>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</si>
  <si>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</si>
  <si>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</si>
  <si>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</si>
  <si>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</si>
  <si>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</si>
  <si>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</si>
  <si>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</si>
  <si>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</si>
  <si>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</si>
  <si>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</si>
  <si>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</si>
  <si>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</si>
  <si>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</si>
  <si>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</si>
  <si>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</si>
  <si>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</si>
  <si>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</si>
  <si>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</si>
  <si>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</si>
  <si>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</si>
  <si>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</si>
  <si>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</si>
  <si>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</si>
  <si>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</si>
  <si>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</si>
  <si>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</si>
  <si>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</si>
  <si>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</si>
  <si>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</si>
  <si>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</si>
  <si>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</si>
  <si>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</si>
  <si>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</si>
  <si>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</si>
  <si>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</si>
  <si>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</si>
  <si>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</si>
  <si>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</si>
  <si>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</si>
  <si>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</si>
  <si>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</si>
  <si>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</si>
  <si>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</si>
  <si>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</si>
  <si>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</si>
  <si>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</si>
  <si>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</si>
  <si>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</si>
  <si>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</si>
  <si>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</si>
  <si>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</si>
  <si>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</si>
  <si>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</si>
  <si>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</si>
  <si>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</si>
  <si>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</si>
  <si>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</si>
  <si>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</si>
  <si>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</si>
  <si>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</si>
  <si>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</si>
  <si>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</si>
  <si>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</si>
  <si>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</si>
  <si>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</si>
  <si>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</si>
  <si>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</si>
  <si>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</si>
  <si>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</si>
  <si>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</si>
  <si>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</si>
  <si>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</si>
  <si>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</si>
  <si>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</si>
  <si>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</si>
  <si>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</si>
  <si>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</si>
  <si>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</si>
  <si>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</si>
  <si>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</si>
  <si>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</si>
  <si>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</si>
  <si>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</si>
  <si>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</si>
  <si>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</si>
  <si>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</si>
  <si>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</si>
  <si>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</si>
  <si>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</si>
  <si>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</si>
  <si>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</si>
  <si>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</si>
  <si>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</si>
  <si>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</si>
  <si>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</si>
  <si>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</si>
  <si>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</si>
  <si>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</si>
  <si>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</si>
  <si>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</si>
  <si>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</si>
  <si>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</si>
  <si>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</si>
  <si>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</si>
  <si>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</si>
  <si>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</si>
  <si>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</si>
  <si>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</si>
  <si>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</si>
  <si>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</si>
  <si>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</si>
  <si>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</si>
  <si>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</si>
  <si>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</si>
  <si>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</si>
  <si>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</si>
  <si>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</si>
  <si>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</si>
  <si>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</si>
  <si>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</si>
  <si>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</si>
  <si>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</si>
  <si>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</si>
  <si>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</si>
  <si>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</si>
  <si>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</si>
  <si>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</si>
  <si>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</si>
  <si>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</si>
  <si>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</si>
  <si>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</si>
  <si>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</si>
  <si>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</si>
  <si>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</si>
  <si>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</si>
  <si>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</si>
  <si>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</si>
  <si>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</si>
  <si>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</si>
  <si>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</si>
  <si>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</si>
  <si>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</si>
  <si>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</si>
  <si>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</si>
  <si>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</si>
  <si>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31.10.2015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</si>
</sst>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9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top" wrapText="1"/>
    </xf>
    <xf numFmtId="1" fontId="39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5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left" vertical="top"/>
    </xf>
    <xf numFmtId="49" fontId="39" fillId="0" borderId="0" xfId="0" applyNumberFormat="1" applyFont="1" applyAlignment="1">
      <alignment horizontal="center" vertical="top"/>
    </xf>
    <xf numFmtId="0" fontId="39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Alignment="1">
      <alignment/>
    </xf>
    <xf numFmtId="49" fontId="41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left" vertical="top"/>
    </xf>
    <xf numFmtId="49" fontId="41" fillId="0" borderId="0" xfId="0" applyNumberFormat="1" applyFont="1" applyAlignment="1">
      <alignment horizontal="left" vertical="top" wrapText="1"/>
    </xf>
    <xf numFmtId="49" fontId="39" fillId="0" borderId="12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left" vertical="top" wrapText="1"/>
    </xf>
    <xf numFmtId="49" fontId="39" fillId="0" borderId="15" xfId="0" applyNumberFormat="1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14" xfId="0" applyNumberFormat="1" applyFont="1" applyBorder="1" applyAlignment="1">
      <alignment horizontal="left" vertical="top" wrapText="1"/>
    </xf>
    <xf numFmtId="49" fontId="40" fillId="0" borderId="15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41" fillId="0" borderId="13" xfId="0" applyNumberFormat="1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left" vertical="top"/>
    </xf>
    <xf numFmtId="49" fontId="41" fillId="0" borderId="15" xfId="0" applyNumberFormat="1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center" vertical="center"/>
    </xf>
    <xf numFmtId="49" fontId="41" fillId="0" borderId="15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="115" zoomScaleNormal="115" zoomScalePageLayoutView="0" workbookViewId="0" topLeftCell="A73">
      <selection activeCell="C74" sqref="C74"/>
    </sheetView>
  </sheetViews>
  <sheetFormatPr defaultColWidth="9.140625" defaultRowHeight="15"/>
  <cols>
    <col min="1" max="1" width="37.57421875" style="0" customWidth="1"/>
    <col min="3" max="3" width="15.7109375" style="0" customWidth="1"/>
    <col min="4" max="4" width="16.140625" style="0" customWidth="1"/>
    <col min="5" max="5" width="15.7109375" style="0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55" t="s">
        <v>151</v>
      </c>
      <c r="B1" s="55"/>
      <c r="C1" s="55"/>
      <c r="D1" s="55"/>
      <c r="E1" s="55"/>
      <c r="F1" s="55"/>
      <c r="G1" s="55"/>
    </row>
    <row r="2" spans="1:7" ht="15.75">
      <c r="A2" s="55" t="s">
        <v>107</v>
      </c>
      <c r="B2" s="55"/>
      <c r="C2" s="55"/>
      <c r="D2" s="55"/>
      <c r="E2" s="55"/>
      <c r="F2" s="55"/>
      <c r="G2" s="55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33" t="s">
        <v>140</v>
      </c>
      <c r="B4" s="33"/>
      <c r="C4" s="33"/>
      <c r="D4" s="33"/>
      <c r="E4" s="33"/>
      <c r="F4" s="33"/>
      <c r="G4" s="33"/>
    </row>
    <row r="5" spans="1:7" ht="45">
      <c r="A5" s="8" t="s">
        <v>0</v>
      </c>
      <c r="B5" s="8" t="s">
        <v>1</v>
      </c>
      <c r="C5" s="8" t="s">
        <v>99</v>
      </c>
      <c r="D5" s="8" t="s">
        <v>100</v>
      </c>
      <c r="E5" s="8" t="s">
        <v>106</v>
      </c>
      <c r="F5" s="8" t="s">
        <v>2</v>
      </c>
      <c r="G5" s="8" t="s">
        <v>3</v>
      </c>
    </row>
    <row r="6" spans="1:7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">
      <c r="A7" s="50" t="s">
        <v>4</v>
      </c>
      <c r="B7" s="51"/>
      <c r="C7" s="51"/>
      <c r="D7" s="51"/>
      <c r="E7" s="51"/>
      <c r="F7" s="51"/>
      <c r="G7" s="52"/>
    </row>
    <row r="8" spans="1:8" ht="15">
      <c r="A8" s="10" t="s">
        <v>112</v>
      </c>
      <c r="B8" s="11" t="s">
        <v>7</v>
      </c>
      <c r="C8" s="12"/>
      <c r="D8" s="12">
        <v>8210629.88</v>
      </c>
      <c r="E8" s="13">
        <f aca="true" t="shared" si="0" ref="E8:E13">C8+D8</f>
        <v>8210629.88</v>
      </c>
      <c r="F8" s="14">
        <v>1</v>
      </c>
      <c r="G8" s="12">
        <f>E8*F8</f>
        <v>8210629.88</v>
      </c>
      <c r="H8" s="32"/>
    </row>
    <row r="9" spans="1:10" ht="15">
      <c r="A9" s="10" t="s">
        <v>113</v>
      </c>
      <c r="B9" s="11" t="s">
        <v>8</v>
      </c>
      <c r="C9" s="12">
        <v>44098.1</v>
      </c>
      <c r="D9" s="29">
        <v>0</v>
      </c>
      <c r="E9" s="12">
        <f t="shared" si="0"/>
        <v>44098.1</v>
      </c>
      <c r="F9" s="14">
        <v>1</v>
      </c>
      <c r="G9" s="12">
        <f>E9*F9</f>
        <v>44098.1</v>
      </c>
      <c r="H9" s="30"/>
      <c r="I9" s="31"/>
      <c r="J9" s="31"/>
    </row>
    <row r="10" spans="1:7" ht="15">
      <c r="A10" s="10" t="s">
        <v>114</v>
      </c>
      <c r="B10" s="11" t="s">
        <v>9</v>
      </c>
      <c r="C10" s="12"/>
      <c r="D10" s="12">
        <v>154524</v>
      </c>
      <c r="E10" s="13">
        <f t="shared" si="0"/>
        <v>154524</v>
      </c>
      <c r="F10" s="14">
        <v>1</v>
      </c>
      <c r="G10" s="12">
        <f>E10*F10</f>
        <v>154524</v>
      </c>
    </row>
    <row r="11" spans="1:8" ht="15">
      <c r="A11" s="10" t="s">
        <v>5</v>
      </c>
      <c r="B11" s="11" t="s">
        <v>10</v>
      </c>
      <c r="C11" s="12"/>
      <c r="D11" s="12">
        <v>0</v>
      </c>
      <c r="E11" s="13">
        <f t="shared" si="0"/>
        <v>0</v>
      </c>
      <c r="F11" s="14">
        <v>0.5</v>
      </c>
      <c r="G11" s="12">
        <f>E11*F11</f>
        <v>0</v>
      </c>
      <c r="H11" s="32"/>
    </row>
    <row r="12" spans="1:7" ht="30">
      <c r="A12" s="10" t="s">
        <v>6</v>
      </c>
      <c r="B12" s="11" t="s">
        <v>14</v>
      </c>
      <c r="C12" s="12"/>
      <c r="D12" s="12">
        <v>0</v>
      </c>
      <c r="E12" s="13">
        <f t="shared" si="0"/>
        <v>0</v>
      </c>
      <c r="F12" s="14">
        <v>0.5</v>
      </c>
      <c r="G12" s="12">
        <f>E12*F12</f>
        <v>0</v>
      </c>
    </row>
    <row r="13" spans="1:7" ht="15">
      <c r="A13" s="10" t="s">
        <v>125</v>
      </c>
      <c r="B13" s="11" t="s">
        <v>15</v>
      </c>
      <c r="C13" s="12">
        <f>SUM(C8:C12)</f>
        <v>44098.1</v>
      </c>
      <c r="D13" s="12">
        <f>SUM(D8:D12)</f>
        <v>8365153.88</v>
      </c>
      <c r="E13" s="12">
        <f t="shared" si="0"/>
        <v>8409251.98</v>
      </c>
      <c r="F13" s="14" t="s">
        <v>115</v>
      </c>
      <c r="G13" s="12">
        <f>SUM(G8:G12)</f>
        <v>8409251.98</v>
      </c>
    </row>
    <row r="14" spans="1:7" ht="15">
      <c r="A14" s="50" t="s">
        <v>11</v>
      </c>
      <c r="B14" s="51"/>
      <c r="C14" s="51"/>
      <c r="D14" s="51"/>
      <c r="E14" s="51"/>
      <c r="F14" s="51"/>
      <c r="G14" s="52"/>
    </row>
    <row r="15" spans="1:7" ht="45">
      <c r="A15" s="10" t="s">
        <v>12</v>
      </c>
      <c r="B15" s="16" t="s">
        <v>16</v>
      </c>
      <c r="C15" s="13"/>
      <c r="D15" s="13">
        <v>0</v>
      </c>
      <c r="E15" s="13">
        <f>C15+D15</f>
        <v>0</v>
      </c>
      <c r="F15" s="17">
        <v>1</v>
      </c>
      <c r="G15" s="13">
        <f>F15*E15</f>
        <v>0</v>
      </c>
    </row>
    <row r="16" spans="1:8" ht="45">
      <c r="A16" s="10" t="s">
        <v>13</v>
      </c>
      <c r="B16" s="16" t="s">
        <v>20</v>
      </c>
      <c r="C16" s="13">
        <v>116934.07</v>
      </c>
      <c r="D16" s="15">
        <v>0</v>
      </c>
      <c r="E16" s="13">
        <f>C16+D16</f>
        <v>116934.07</v>
      </c>
      <c r="F16" s="17">
        <v>1</v>
      </c>
      <c r="G16" s="13">
        <f>F16*E16</f>
        <v>116934.07</v>
      </c>
      <c r="H16" s="6"/>
    </row>
    <row r="17" spans="1:7" ht="15">
      <c r="A17" s="10" t="s">
        <v>116</v>
      </c>
      <c r="B17" s="16" t="s">
        <v>21</v>
      </c>
      <c r="C17" s="13">
        <f>SUM(C15:C16)</f>
        <v>116934.07</v>
      </c>
      <c r="D17" s="13">
        <f>SUM(D15:D16)</f>
        <v>0</v>
      </c>
      <c r="E17" s="13">
        <f>C17+D17</f>
        <v>116934.07</v>
      </c>
      <c r="F17" s="17" t="s">
        <v>115</v>
      </c>
      <c r="G17" s="13">
        <f>SUM(G15:G16)</f>
        <v>116934.07</v>
      </c>
    </row>
    <row r="18" spans="1:7" ht="15">
      <c r="A18" s="50" t="s">
        <v>17</v>
      </c>
      <c r="B18" s="51"/>
      <c r="C18" s="51"/>
      <c r="D18" s="51"/>
      <c r="E18" s="51"/>
      <c r="F18" s="51"/>
      <c r="G18" s="52"/>
    </row>
    <row r="19" spans="1:7" ht="121.5" customHeight="1">
      <c r="A19" s="10" t="s">
        <v>18</v>
      </c>
      <c r="B19" s="16" t="s">
        <v>22</v>
      </c>
      <c r="C19" s="13"/>
      <c r="D19" s="15">
        <v>14256.55</v>
      </c>
      <c r="E19" s="13">
        <f>C19+D19</f>
        <v>14256.55</v>
      </c>
      <c r="F19" s="18">
        <v>1</v>
      </c>
      <c r="G19" s="13">
        <f>E19*F19</f>
        <v>14256.55</v>
      </c>
    </row>
    <row r="20" spans="1:7" ht="15">
      <c r="A20" s="10" t="s">
        <v>19</v>
      </c>
      <c r="B20" s="16" t="s">
        <v>30</v>
      </c>
      <c r="C20" s="13">
        <v>2495393</v>
      </c>
      <c r="D20" s="13"/>
      <c r="E20" s="13">
        <f>C20+D20</f>
        <v>2495393</v>
      </c>
      <c r="F20" s="18">
        <v>1</v>
      </c>
      <c r="G20" s="13">
        <f>E20*F20</f>
        <v>2495393</v>
      </c>
    </row>
    <row r="21" spans="1:7" ht="15">
      <c r="A21" s="19" t="s">
        <v>117</v>
      </c>
      <c r="B21" s="16" t="s">
        <v>31</v>
      </c>
      <c r="C21" s="13">
        <f>SUM(C19:C20)</f>
        <v>2495393</v>
      </c>
      <c r="D21" s="13">
        <f>SUM(D19:D20)</f>
        <v>14256.55</v>
      </c>
      <c r="E21" s="13">
        <f>C21+D21</f>
        <v>2509649.55</v>
      </c>
      <c r="F21" s="18" t="s">
        <v>115</v>
      </c>
      <c r="G21" s="13">
        <f>SUM(G19:G20)</f>
        <v>2509649.55</v>
      </c>
    </row>
    <row r="22" spans="1:7" ht="15">
      <c r="A22" s="50" t="s">
        <v>118</v>
      </c>
      <c r="B22" s="51"/>
      <c r="C22" s="51"/>
      <c r="D22" s="51"/>
      <c r="E22" s="51"/>
      <c r="F22" s="51"/>
      <c r="G22" s="52"/>
    </row>
    <row r="23" spans="1:8" ht="47.25" customHeight="1">
      <c r="A23" s="10" t="s">
        <v>23</v>
      </c>
      <c r="B23" s="16" t="s">
        <v>32</v>
      </c>
      <c r="C23" s="13"/>
      <c r="D23" s="15">
        <v>147129184.01</v>
      </c>
      <c r="E23" s="13">
        <f>C23+D23</f>
        <v>147129184.01</v>
      </c>
      <c r="F23" s="18">
        <v>1</v>
      </c>
      <c r="G23" s="13">
        <f>E23*F23</f>
        <v>147129184.01</v>
      </c>
      <c r="H23" s="1"/>
    </row>
    <row r="24" spans="1:7" ht="90">
      <c r="A24" s="10" t="s">
        <v>119</v>
      </c>
      <c r="B24" s="16" t="s">
        <v>33</v>
      </c>
      <c r="C24" s="13"/>
      <c r="D24" s="13"/>
      <c r="E24" s="13">
        <f aca="true" t="shared" si="1" ref="E24:E37">C24+D24</f>
        <v>0</v>
      </c>
      <c r="F24" s="18">
        <v>1</v>
      </c>
      <c r="G24" s="13">
        <f aca="true" t="shared" si="2" ref="G24:G36">E24*F24</f>
        <v>0</v>
      </c>
    </row>
    <row r="25" spans="1:8" ht="75">
      <c r="A25" s="10" t="s">
        <v>120</v>
      </c>
      <c r="B25" s="16" t="s">
        <v>34</v>
      </c>
      <c r="C25" s="13"/>
      <c r="D25" s="15">
        <v>151239077.19</v>
      </c>
      <c r="E25" s="13">
        <f t="shared" si="1"/>
        <v>151239077.19</v>
      </c>
      <c r="F25" s="18">
        <v>0.5</v>
      </c>
      <c r="G25" s="13">
        <f t="shared" si="2"/>
        <v>75619538.595</v>
      </c>
      <c r="H25" s="5"/>
    </row>
    <row r="26" spans="1:7" ht="75">
      <c r="A26" s="10" t="s">
        <v>24</v>
      </c>
      <c r="B26" s="16" t="s">
        <v>35</v>
      </c>
      <c r="C26" s="13"/>
      <c r="D26" s="13"/>
      <c r="E26" s="13">
        <f t="shared" si="1"/>
        <v>0</v>
      </c>
      <c r="F26" s="18">
        <v>0.1</v>
      </c>
      <c r="G26" s="13">
        <f t="shared" si="2"/>
        <v>0</v>
      </c>
    </row>
    <row r="27" spans="1:7" ht="45">
      <c r="A27" s="10" t="s">
        <v>25</v>
      </c>
      <c r="B27" s="16" t="s">
        <v>36</v>
      </c>
      <c r="C27" s="13"/>
      <c r="D27" s="13"/>
      <c r="E27" s="13">
        <f t="shared" si="1"/>
        <v>0</v>
      </c>
      <c r="F27" s="18">
        <v>0.5</v>
      </c>
      <c r="G27" s="13">
        <f t="shared" si="2"/>
        <v>0</v>
      </c>
    </row>
    <row r="28" spans="1:7" ht="90">
      <c r="A28" s="10" t="s">
        <v>110</v>
      </c>
      <c r="B28" s="16" t="s">
        <v>37</v>
      </c>
      <c r="C28" s="13"/>
      <c r="D28" s="13"/>
      <c r="E28" s="13">
        <f t="shared" si="1"/>
        <v>0</v>
      </c>
      <c r="F28" s="18">
        <v>1</v>
      </c>
      <c r="G28" s="13">
        <f t="shared" si="2"/>
        <v>0</v>
      </c>
    </row>
    <row r="29" spans="1:7" ht="60">
      <c r="A29" s="10" t="s">
        <v>26</v>
      </c>
      <c r="B29" s="16" t="s">
        <v>38</v>
      </c>
      <c r="C29" s="13"/>
      <c r="D29" s="13"/>
      <c r="E29" s="13">
        <f t="shared" si="1"/>
        <v>0</v>
      </c>
      <c r="F29" s="18">
        <v>1</v>
      </c>
      <c r="G29" s="13">
        <f t="shared" si="2"/>
        <v>0</v>
      </c>
    </row>
    <row r="30" spans="1:7" ht="30">
      <c r="A30" s="10" t="s">
        <v>27</v>
      </c>
      <c r="B30" s="16" t="s">
        <v>39</v>
      </c>
      <c r="C30" s="13"/>
      <c r="D30" s="13"/>
      <c r="E30" s="13">
        <f t="shared" si="1"/>
        <v>0</v>
      </c>
      <c r="F30" s="18">
        <v>1</v>
      </c>
      <c r="G30" s="13">
        <f t="shared" si="2"/>
        <v>0</v>
      </c>
    </row>
    <row r="31" spans="1:8" ht="30">
      <c r="A31" s="10" t="s">
        <v>28</v>
      </c>
      <c r="B31" s="16" t="s">
        <v>40</v>
      </c>
      <c r="C31" s="13"/>
      <c r="D31" s="15"/>
      <c r="E31" s="13">
        <f t="shared" si="1"/>
        <v>0</v>
      </c>
      <c r="F31" s="18">
        <v>0.1</v>
      </c>
      <c r="G31" s="13">
        <f t="shared" si="2"/>
        <v>0</v>
      </c>
      <c r="H31" s="2"/>
    </row>
    <row r="32" spans="1:9" ht="60">
      <c r="A32" s="10" t="s">
        <v>29</v>
      </c>
      <c r="B32" s="16" t="s">
        <v>41</v>
      </c>
      <c r="C32" s="13">
        <v>33971671.23</v>
      </c>
      <c r="D32" s="28">
        <v>25387957.55</v>
      </c>
      <c r="E32" s="13">
        <f t="shared" si="1"/>
        <v>59359628.78</v>
      </c>
      <c r="F32" s="18">
        <v>1</v>
      </c>
      <c r="G32" s="13">
        <f t="shared" si="2"/>
        <v>59359628.78</v>
      </c>
      <c r="H32" s="47"/>
      <c r="I32" s="48"/>
    </row>
    <row r="33" spans="1:7" ht="75">
      <c r="A33" s="10" t="s">
        <v>121</v>
      </c>
      <c r="B33" s="16" t="s">
        <v>42</v>
      </c>
      <c r="C33" s="13"/>
      <c r="D33" s="13"/>
      <c r="E33" s="13">
        <f t="shared" si="1"/>
        <v>0</v>
      </c>
      <c r="F33" s="18">
        <v>0.5</v>
      </c>
      <c r="G33" s="13">
        <f t="shared" si="2"/>
        <v>0</v>
      </c>
    </row>
    <row r="34" spans="1:7" ht="60">
      <c r="A34" s="10" t="s">
        <v>122</v>
      </c>
      <c r="B34" s="16" t="s">
        <v>45</v>
      </c>
      <c r="C34" s="13"/>
      <c r="D34" s="13"/>
      <c r="E34" s="13">
        <f t="shared" si="1"/>
        <v>0</v>
      </c>
      <c r="F34" s="18">
        <v>1</v>
      </c>
      <c r="G34" s="13">
        <f t="shared" si="2"/>
        <v>0</v>
      </c>
    </row>
    <row r="35" spans="1:7" ht="60">
      <c r="A35" s="10" t="s">
        <v>150</v>
      </c>
      <c r="B35" s="16" t="s">
        <v>46</v>
      </c>
      <c r="C35" s="13"/>
      <c r="D35" s="13"/>
      <c r="E35" s="13">
        <f t="shared" si="1"/>
        <v>0</v>
      </c>
      <c r="F35" s="18">
        <v>1</v>
      </c>
      <c r="G35" s="13">
        <f t="shared" si="2"/>
        <v>0</v>
      </c>
    </row>
    <row r="36" spans="1:7" ht="75">
      <c r="A36" s="10" t="s">
        <v>123</v>
      </c>
      <c r="B36" s="16" t="s">
        <v>47</v>
      </c>
      <c r="C36" s="13"/>
      <c r="D36" s="13"/>
      <c r="E36" s="13">
        <f t="shared" si="1"/>
        <v>0</v>
      </c>
      <c r="F36" s="18">
        <v>1</v>
      </c>
      <c r="G36" s="13">
        <f t="shared" si="2"/>
        <v>0</v>
      </c>
    </row>
    <row r="37" spans="1:7" ht="15">
      <c r="A37" s="10" t="s">
        <v>124</v>
      </c>
      <c r="B37" s="16" t="s">
        <v>48</v>
      </c>
      <c r="C37" s="13">
        <f>SUM(C23:C36)</f>
        <v>33971671.23</v>
      </c>
      <c r="D37" s="13">
        <f>SUM(D23:D36)</f>
        <v>323756218.75</v>
      </c>
      <c r="E37" s="13">
        <f t="shared" si="1"/>
        <v>357727889.98</v>
      </c>
      <c r="F37" s="18" t="s">
        <v>115</v>
      </c>
      <c r="G37" s="13">
        <f>SUM(G23:G36)</f>
        <v>282108351.385</v>
      </c>
    </row>
    <row r="38" spans="1:7" ht="15">
      <c r="A38" s="50" t="s">
        <v>43</v>
      </c>
      <c r="B38" s="51"/>
      <c r="C38" s="51"/>
      <c r="D38" s="51"/>
      <c r="E38" s="51"/>
      <c r="F38" s="51"/>
      <c r="G38" s="52"/>
    </row>
    <row r="39" spans="1:7" ht="45">
      <c r="A39" s="19" t="s">
        <v>44</v>
      </c>
      <c r="B39" s="16" t="s">
        <v>49</v>
      </c>
      <c r="C39" s="13"/>
      <c r="D39" s="13"/>
      <c r="E39" s="13">
        <f>C39+D39</f>
        <v>0</v>
      </c>
      <c r="F39" s="18">
        <v>1</v>
      </c>
      <c r="G39" s="13">
        <f>E39*F39</f>
        <v>0</v>
      </c>
    </row>
    <row r="40" spans="1:8" ht="75">
      <c r="A40" s="10" t="s">
        <v>126</v>
      </c>
      <c r="B40" s="16" t="s">
        <v>50</v>
      </c>
      <c r="C40" s="13"/>
      <c r="D40" s="15">
        <v>0</v>
      </c>
      <c r="E40" s="13">
        <f>C40+D40</f>
        <v>0</v>
      </c>
      <c r="F40" s="18">
        <v>1</v>
      </c>
      <c r="G40" s="13">
        <f aca="true" t="shared" si="3" ref="G40:G61">E40*F40</f>
        <v>0</v>
      </c>
      <c r="H40" s="1"/>
    </row>
    <row r="41" spans="1:7" ht="105">
      <c r="A41" s="10" t="s">
        <v>127</v>
      </c>
      <c r="B41" s="16" t="s">
        <v>51</v>
      </c>
      <c r="C41" s="13"/>
      <c r="D41" s="13"/>
      <c r="E41" s="13">
        <f aca="true" t="shared" si="4" ref="E41:E62">C41+D41</f>
        <v>0</v>
      </c>
      <c r="F41" s="18">
        <v>1</v>
      </c>
      <c r="G41" s="13">
        <f t="shared" si="3"/>
        <v>0</v>
      </c>
    </row>
    <row r="42" spans="1:7" ht="75">
      <c r="A42" s="10" t="s">
        <v>128</v>
      </c>
      <c r="B42" s="16" t="s">
        <v>52</v>
      </c>
      <c r="C42" s="13"/>
      <c r="D42" s="13"/>
      <c r="E42" s="13">
        <f t="shared" si="4"/>
        <v>0</v>
      </c>
      <c r="F42" s="18">
        <v>0.1</v>
      </c>
      <c r="G42" s="13">
        <f t="shared" si="3"/>
        <v>0</v>
      </c>
    </row>
    <row r="43" spans="1:7" ht="120">
      <c r="A43" s="10" t="s">
        <v>129</v>
      </c>
      <c r="B43" s="16" t="s">
        <v>54</v>
      </c>
      <c r="C43" s="13"/>
      <c r="D43" s="13"/>
      <c r="E43" s="13">
        <f t="shared" si="4"/>
        <v>0</v>
      </c>
      <c r="F43" s="18">
        <v>1</v>
      </c>
      <c r="G43" s="13">
        <f t="shared" si="3"/>
        <v>0</v>
      </c>
    </row>
    <row r="44" spans="1:7" ht="120">
      <c r="A44" s="10" t="s">
        <v>130</v>
      </c>
      <c r="B44" s="16" t="s">
        <v>55</v>
      </c>
      <c r="C44" s="13"/>
      <c r="D44" s="13"/>
      <c r="E44" s="13">
        <f t="shared" si="4"/>
        <v>0</v>
      </c>
      <c r="F44" s="18">
        <v>0.1</v>
      </c>
      <c r="G44" s="13">
        <f t="shared" si="3"/>
        <v>0</v>
      </c>
    </row>
    <row r="45" spans="1:7" ht="165">
      <c r="A45" s="20" t="s">
        <v>131</v>
      </c>
      <c r="B45" s="16" t="s">
        <v>57</v>
      </c>
      <c r="C45" s="13"/>
      <c r="D45" s="13">
        <v>0</v>
      </c>
      <c r="E45" s="13">
        <f t="shared" si="4"/>
        <v>0</v>
      </c>
      <c r="F45" s="18">
        <v>1</v>
      </c>
      <c r="G45" s="13">
        <f t="shared" si="3"/>
        <v>0</v>
      </c>
    </row>
    <row r="46" spans="1:9" ht="144" customHeight="1">
      <c r="A46" s="27" t="s">
        <v>141</v>
      </c>
      <c r="B46" s="16" t="s">
        <v>58</v>
      </c>
      <c r="C46" s="13"/>
      <c r="D46" s="15">
        <v>0</v>
      </c>
      <c r="E46" s="13">
        <f t="shared" si="4"/>
        <v>0</v>
      </c>
      <c r="F46" s="18">
        <v>1</v>
      </c>
      <c r="G46" s="13">
        <f t="shared" si="3"/>
        <v>0</v>
      </c>
      <c r="H46" s="39"/>
      <c r="I46" s="40"/>
    </row>
    <row r="47" spans="1:7" ht="45">
      <c r="A47" s="10" t="s">
        <v>53</v>
      </c>
      <c r="B47" s="16" t="s">
        <v>60</v>
      </c>
      <c r="C47" s="13"/>
      <c r="D47" s="13"/>
      <c r="E47" s="13">
        <f t="shared" si="4"/>
        <v>0</v>
      </c>
      <c r="F47" s="18">
        <v>1</v>
      </c>
      <c r="G47" s="13">
        <f t="shared" si="3"/>
        <v>0</v>
      </c>
    </row>
    <row r="48" spans="1:7" ht="75">
      <c r="A48" s="10" t="s">
        <v>108</v>
      </c>
      <c r="B48" s="16" t="s">
        <v>62</v>
      </c>
      <c r="C48" s="13">
        <v>12648471.54</v>
      </c>
      <c r="D48" s="13"/>
      <c r="E48" s="13">
        <f t="shared" si="4"/>
        <v>12648471.54</v>
      </c>
      <c r="F48" s="18">
        <v>1</v>
      </c>
      <c r="G48" s="13">
        <f t="shared" si="3"/>
        <v>12648471.54</v>
      </c>
    </row>
    <row r="49" spans="1:7" ht="105">
      <c r="A49" s="10" t="s">
        <v>56</v>
      </c>
      <c r="B49" s="16" t="s">
        <v>64</v>
      </c>
      <c r="C49" s="13"/>
      <c r="D49" s="13"/>
      <c r="E49" s="13">
        <f t="shared" si="4"/>
        <v>0</v>
      </c>
      <c r="F49" s="18">
        <v>1</v>
      </c>
      <c r="G49" s="13">
        <f t="shared" si="3"/>
        <v>0</v>
      </c>
    </row>
    <row r="50" spans="1:7" ht="30">
      <c r="A50" s="10" t="s">
        <v>27</v>
      </c>
      <c r="B50" s="16" t="s">
        <v>65</v>
      </c>
      <c r="C50" s="13"/>
      <c r="D50" s="13"/>
      <c r="E50" s="13">
        <f t="shared" si="4"/>
        <v>0</v>
      </c>
      <c r="F50" s="18">
        <v>1</v>
      </c>
      <c r="G50" s="13">
        <f t="shared" si="3"/>
        <v>0</v>
      </c>
    </row>
    <row r="51" spans="1:7" ht="45">
      <c r="A51" s="10" t="s">
        <v>59</v>
      </c>
      <c r="B51" s="16" t="s">
        <v>68</v>
      </c>
      <c r="C51" s="13"/>
      <c r="D51" s="15">
        <v>0</v>
      </c>
      <c r="E51" s="13">
        <f t="shared" si="4"/>
        <v>0</v>
      </c>
      <c r="F51" s="18">
        <v>1</v>
      </c>
      <c r="G51" s="13">
        <f t="shared" si="3"/>
        <v>0</v>
      </c>
    </row>
    <row r="52" spans="1:7" ht="75">
      <c r="A52" s="10" t="s">
        <v>61</v>
      </c>
      <c r="B52" s="16" t="s">
        <v>70</v>
      </c>
      <c r="C52" s="13"/>
      <c r="D52" s="13"/>
      <c r="E52" s="13">
        <f t="shared" si="4"/>
        <v>0</v>
      </c>
      <c r="F52" s="18">
        <v>1</v>
      </c>
      <c r="G52" s="13">
        <f t="shared" si="3"/>
        <v>0</v>
      </c>
    </row>
    <row r="53" spans="1:7" ht="60">
      <c r="A53" s="10" t="s">
        <v>63</v>
      </c>
      <c r="B53" s="16" t="s">
        <v>71</v>
      </c>
      <c r="C53" s="13"/>
      <c r="D53" s="13">
        <v>0</v>
      </c>
      <c r="E53" s="13">
        <f t="shared" si="4"/>
        <v>0</v>
      </c>
      <c r="F53" s="18">
        <v>1</v>
      </c>
      <c r="G53" s="13">
        <f t="shared" si="3"/>
        <v>0</v>
      </c>
    </row>
    <row r="54" spans="1:7" ht="96" customHeight="1">
      <c r="A54" s="10" t="s">
        <v>66</v>
      </c>
      <c r="B54" s="16" t="s">
        <v>73</v>
      </c>
      <c r="C54" s="13"/>
      <c r="D54" s="15">
        <v>134308.91</v>
      </c>
      <c r="E54" s="13">
        <f t="shared" si="4"/>
        <v>134308.91</v>
      </c>
      <c r="F54" s="18">
        <v>1</v>
      </c>
      <c r="G54" s="13">
        <f t="shared" si="3"/>
        <v>134308.91</v>
      </c>
    </row>
    <row r="55" spans="1:7" ht="90">
      <c r="A55" s="10" t="s">
        <v>67</v>
      </c>
      <c r="B55" s="16" t="s">
        <v>75</v>
      </c>
      <c r="C55" s="13"/>
      <c r="D55" s="13"/>
      <c r="E55" s="13">
        <f t="shared" si="4"/>
        <v>0</v>
      </c>
      <c r="F55" s="18">
        <v>1</v>
      </c>
      <c r="G55" s="13">
        <f t="shared" si="3"/>
        <v>0</v>
      </c>
    </row>
    <row r="56" spans="1:7" ht="60">
      <c r="A56" s="10" t="s">
        <v>69</v>
      </c>
      <c r="B56" s="16" t="s">
        <v>76</v>
      </c>
      <c r="C56" s="13"/>
      <c r="D56" s="13"/>
      <c r="E56" s="13">
        <f t="shared" si="4"/>
        <v>0</v>
      </c>
      <c r="F56" s="18">
        <v>1</v>
      </c>
      <c r="G56" s="13">
        <f t="shared" si="3"/>
        <v>0</v>
      </c>
    </row>
    <row r="57" spans="1:7" ht="90">
      <c r="A57" s="10" t="s">
        <v>111</v>
      </c>
      <c r="B57" s="16" t="s">
        <v>78</v>
      </c>
      <c r="C57" s="13"/>
      <c r="D57" s="13"/>
      <c r="E57" s="13">
        <f t="shared" si="4"/>
        <v>0</v>
      </c>
      <c r="F57" s="18">
        <v>1</v>
      </c>
      <c r="G57" s="13">
        <f t="shared" si="3"/>
        <v>0</v>
      </c>
    </row>
    <row r="58" spans="1:7" ht="60">
      <c r="A58" s="10" t="s">
        <v>72</v>
      </c>
      <c r="B58" s="16" t="s">
        <v>80</v>
      </c>
      <c r="C58" s="13"/>
      <c r="D58" s="13"/>
      <c r="E58" s="13">
        <f t="shared" si="4"/>
        <v>0</v>
      </c>
      <c r="F58" s="18">
        <v>1</v>
      </c>
      <c r="G58" s="13">
        <f t="shared" si="3"/>
        <v>0</v>
      </c>
    </row>
    <row r="59" spans="1:10" ht="60">
      <c r="A59" s="10" t="s">
        <v>133</v>
      </c>
      <c r="B59" s="16" t="s">
        <v>81</v>
      </c>
      <c r="C59" s="13"/>
      <c r="D59" s="15">
        <v>232913.2</v>
      </c>
      <c r="E59" s="13">
        <f t="shared" si="4"/>
        <v>232913.2</v>
      </c>
      <c r="F59" s="18">
        <v>1</v>
      </c>
      <c r="G59" s="13">
        <f t="shared" si="3"/>
        <v>232913.2</v>
      </c>
      <c r="H59" s="39"/>
      <c r="I59" s="40"/>
      <c r="J59" s="40"/>
    </row>
    <row r="60" spans="1:7" ht="30">
      <c r="A60" s="10" t="s">
        <v>134</v>
      </c>
      <c r="B60" s="16" t="s">
        <v>83</v>
      </c>
      <c r="C60" s="13"/>
      <c r="D60" s="13"/>
      <c r="E60" s="13">
        <f t="shared" si="4"/>
        <v>0</v>
      </c>
      <c r="F60" s="18">
        <v>1</v>
      </c>
      <c r="G60" s="13">
        <f t="shared" si="3"/>
        <v>0</v>
      </c>
    </row>
    <row r="61" spans="1:7" ht="15">
      <c r="A61" s="10" t="s">
        <v>74</v>
      </c>
      <c r="B61" s="16" t="s">
        <v>85</v>
      </c>
      <c r="C61" s="13">
        <v>828711.15</v>
      </c>
      <c r="D61" s="13">
        <v>117515.59</v>
      </c>
      <c r="E61" s="13">
        <f t="shared" si="4"/>
        <v>946226.74</v>
      </c>
      <c r="F61" s="18">
        <v>0.1</v>
      </c>
      <c r="G61" s="13">
        <f t="shared" si="3"/>
        <v>94622.674</v>
      </c>
    </row>
    <row r="62" spans="1:7" ht="15">
      <c r="A62" s="10" t="s">
        <v>135</v>
      </c>
      <c r="B62" s="16" t="s">
        <v>87</v>
      </c>
      <c r="C62" s="13">
        <f>SUM(C39:C61)</f>
        <v>13477182.69</v>
      </c>
      <c r="D62" s="13">
        <f>SUM(D39:D61)</f>
        <v>484737.69999999995</v>
      </c>
      <c r="E62" s="13">
        <f t="shared" si="4"/>
        <v>13961920.389999999</v>
      </c>
      <c r="F62" s="18" t="s">
        <v>115</v>
      </c>
      <c r="G62" s="13">
        <f>SUM(G39:G61)</f>
        <v>13110316.324</v>
      </c>
    </row>
    <row r="63" spans="1:7" ht="15">
      <c r="A63" s="50" t="s">
        <v>77</v>
      </c>
      <c r="B63" s="51"/>
      <c r="C63" s="51"/>
      <c r="D63" s="51"/>
      <c r="E63" s="51"/>
      <c r="F63" s="51"/>
      <c r="G63" s="52"/>
    </row>
    <row r="64" spans="1:9" ht="60" customHeight="1">
      <c r="A64" s="10" t="s">
        <v>136</v>
      </c>
      <c r="B64" s="21" t="s">
        <v>89</v>
      </c>
      <c r="C64" s="13">
        <v>157491624.96</v>
      </c>
      <c r="D64" s="22">
        <v>2948567.66</v>
      </c>
      <c r="E64" s="13">
        <f>C64+D64</f>
        <v>160440192.62</v>
      </c>
      <c r="F64" s="18">
        <v>1</v>
      </c>
      <c r="G64" s="13">
        <f>E64*F64</f>
        <v>160440192.62</v>
      </c>
      <c r="H64" s="47"/>
      <c r="I64" s="49"/>
    </row>
    <row r="65" spans="1:7" ht="29.25" customHeight="1">
      <c r="A65" s="44" t="s">
        <v>137</v>
      </c>
      <c r="B65" s="45"/>
      <c r="C65" s="45"/>
      <c r="D65" s="45"/>
      <c r="E65" s="45"/>
      <c r="F65" s="46"/>
      <c r="G65" s="23">
        <f>G13+G17+G21+G37+G62+G64</f>
        <v>466694695.929</v>
      </c>
    </row>
    <row r="66" spans="1:7" ht="29.25" customHeight="1">
      <c r="A66" s="44" t="s">
        <v>138</v>
      </c>
      <c r="B66" s="45"/>
      <c r="C66" s="45"/>
      <c r="D66" s="45"/>
      <c r="E66" s="45"/>
      <c r="F66" s="46"/>
      <c r="G66" s="23">
        <f>G65</f>
        <v>466694695.929</v>
      </c>
    </row>
    <row r="67" spans="1:7" ht="15">
      <c r="A67" s="53" t="s">
        <v>139</v>
      </c>
      <c r="B67" s="53"/>
      <c r="C67" s="53"/>
      <c r="D67" s="53"/>
      <c r="E67" s="53"/>
      <c r="F67" s="53"/>
      <c r="G67" s="54"/>
    </row>
    <row r="68" spans="1:7" ht="60">
      <c r="A68" s="10" t="s">
        <v>79</v>
      </c>
      <c r="B68" s="16" t="s">
        <v>91</v>
      </c>
      <c r="C68" s="13"/>
      <c r="D68" s="13"/>
      <c r="E68" s="13">
        <f>C68+D68</f>
        <v>0</v>
      </c>
      <c r="F68" s="24" t="s">
        <v>115</v>
      </c>
      <c r="G68" s="13">
        <f>E68</f>
        <v>0</v>
      </c>
    </row>
    <row r="69" spans="1:7" ht="45">
      <c r="A69" s="10" t="s">
        <v>109</v>
      </c>
      <c r="B69" s="16" t="s">
        <v>93</v>
      </c>
      <c r="C69" s="13"/>
      <c r="D69" s="13"/>
      <c r="E69" s="13">
        <f aca="true" t="shared" si="5" ref="E69:E77">C69+D69</f>
        <v>0</v>
      </c>
      <c r="F69" s="24" t="s">
        <v>115</v>
      </c>
      <c r="G69" s="13">
        <f aca="true" t="shared" si="6" ref="G69:G77">E69</f>
        <v>0</v>
      </c>
    </row>
    <row r="70" spans="1:7" ht="33.75" customHeight="1">
      <c r="A70" s="10" t="s">
        <v>82</v>
      </c>
      <c r="B70" s="16" t="s">
        <v>95</v>
      </c>
      <c r="C70" s="13"/>
      <c r="D70" s="13"/>
      <c r="E70" s="13">
        <f t="shared" si="5"/>
        <v>0</v>
      </c>
      <c r="F70" s="24" t="s">
        <v>115</v>
      </c>
      <c r="G70" s="13">
        <f t="shared" si="6"/>
        <v>0</v>
      </c>
    </row>
    <row r="71" spans="1:7" ht="15">
      <c r="A71" s="10" t="s">
        <v>84</v>
      </c>
      <c r="B71" s="16" t="s">
        <v>96</v>
      </c>
      <c r="C71" s="13">
        <v>165867928.22</v>
      </c>
      <c r="D71" s="13">
        <v>115786.15</v>
      </c>
      <c r="E71" s="13">
        <f>C71+D71</f>
        <v>165983714.37</v>
      </c>
      <c r="F71" s="24" t="s">
        <v>115</v>
      </c>
      <c r="G71" s="13">
        <f t="shared" si="6"/>
        <v>165983714.37</v>
      </c>
    </row>
    <row r="72" spans="1:7" ht="45">
      <c r="A72" s="10" t="s">
        <v>86</v>
      </c>
      <c r="B72" s="16" t="s">
        <v>142</v>
      </c>
      <c r="C72" s="13"/>
      <c r="D72" s="13"/>
      <c r="E72" s="13">
        <f t="shared" si="5"/>
        <v>0</v>
      </c>
      <c r="F72" s="24" t="s">
        <v>115</v>
      </c>
      <c r="G72" s="13">
        <f t="shared" si="6"/>
        <v>0</v>
      </c>
    </row>
    <row r="73" spans="1:7" ht="45">
      <c r="A73" s="10" t="s">
        <v>88</v>
      </c>
      <c r="B73" s="16" t="s">
        <v>143</v>
      </c>
      <c r="C73" s="13">
        <v>3715446.21</v>
      </c>
      <c r="D73" s="15">
        <v>255384.9</v>
      </c>
      <c r="E73" s="13">
        <f t="shared" si="5"/>
        <v>3970831.11</v>
      </c>
      <c r="F73" s="24" t="s">
        <v>115</v>
      </c>
      <c r="G73" s="13">
        <f t="shared" si="6"/>
        <v>3970831.11</v>
      </c>
    </row>
    <row r="74" spans="1:7" ht="105">
      <c r="A74" s="10" t="s">
        <v>90</v>
      </c>
      <c r="B74" s="16" t="s">
        <v>144</v>
      </c>
      <c r="C74" s="13"/>
      <c r="D74" s="13"/>
      <c r="E74" s="13">
        <f t="shared" si="5"/>
        <v>0</v>
      </c>
      <c r="F74" s="24" t="s">
        <v>115</v>
      </c>
      <c r="G74" s="13">
        <f t="shared" si="6"/>
        <v>0</v>
      </c>
    </row>
    <row r="75" spans="1:7" ht="30">
      <c r="A75" s="10" t="s">
        <v>92</v>
      </c>
      <c r="B75" s="16" t="s">
        <v>145</v>
      </c>
      <c r="C75" s="13"/>
      <c r="D75" s="13"/>
      <c r="E75" s="13">
        <f t="shared" si="5"/>
        <v>0</v>
      </c>
      <c r="F75" s="24" t="s">
        <v>115</v>
      </c>
      <c r="G75" s="13">
        <f t="shared" si="6"/>
        <v>0</v>
      </c>
    </row>
    <row r="76" spans="1:7" ht="45">
      <c r="A76" s="10" t="s">
        <v>94</v>
      </c>
      <c r="B76" s="16" t="s">
        <v>146</v>
      </c>
      <c r="C76" s="13"/>
      <c r="D76" s="13"/>
      <c r="E76" s="13">
        <f t="shared" si="5"/>
        <v>0</v>
      </c>
      <c r="F76" s="24" t="s">
        <v>115</v>
      </c>
      <c r="G76" s="13">
        <f t="shared" si="6"/>
        <v>0</v>
      </c>
    </row>
    <row r="77" spans="1:7" ht="75" customHeight="1">
      <c r="A77" s="10" t="s">
        <v>148</v>
      </c>
      <c r="B77" s="16" t="s">
        <v>147</v>
      </c>
      <c r="C77" s="13"/>
      <c r="D77" s="13"/>
      <c r="E77" s="13">
        <f t="shared" si="5"/>
        <v>0</v>
      </c>
      <c r="F77" s="24" t="s">
        <v>115</v>
      </c>
      <c r="G77" s="13">
        <f t="shared" si="6"/>
        <v>0</v>
      </c>
    </row>
    <row r="78" spans="1:7" ht="15">
      <c r="A78" s="41" t="s">
        <v>149</v>
      </c>
      <c r="B78" s="42"/>
      <c r="C78" s="42"/>
      <c r="D78" s="42"/>
      <c r="E78" s="42"/>
      <c r="F78" s="43"/>
      <c r="G78" s="13">
        <f>SUM(G68:G77)</f>
        <v>169954545.48000002</v>
      </c>
    </row>
    <row r="79" spans="1:7" ht="15">
      <c r="A79" s="33" t="s">
        <v>97</v>
      </c>
      <c r="B79" s="33"/>
      <c r="C79" s="33"/>
      <c r="D79" s="33"/>
      <c r="E79" s="33"/>
      <c r="F79" s="33"/>
      <c r="G79" s="33"/>
    </row>
    <row r="80" spans="1:7" ht="15">
      <c r="A80" s="34" t="s">
        <v>98</v>
      </c>
      <c r="B80" s="34"/>
      <c r="C80" s="34"/>
      <c r="D80" s="34"/>
      <c r="E80" s="34"/>
      <c r="F80" s="34"/>
      <c r="G80" s="13">
        <f>G65-G78</f>
        <v>296740150.449</v>
      </c>
    </row>
    <row r="81" spans="1:7" ht="15">
      <c r="A81" s="7"/>
      <c r="B81" s="7"/>
      <c r="C81" s="7"/>
      <c r="D81" s="7"/>
      <c r="E81" s="7"/>
      <c r="F81" s="7"/>
      <c r="G81" s="7"/>
    </row>
    <row r="82" spans="1:7" ht="15">
      <c r="A82" s="7"/>
      <c r="B82" s="7"/>
      <c r="C82" s="7"/>
      <c r="D82" s="7"/>
      <c r="E82" s="7"/>
      <c r="F82" s="7"/>
      <c r="G82" s="7"/>
    </row>
    <row r="83" spans="1:7" ht="15">
      <c r="A83" s="35" t="s">
        <v>101</v>
      </c>
      <c r="B83" s="35"/>
      <c r="C83" s="36"/>
      <c r="D83" s="36"/>
      <c r="E83" s="38" t="s">
        <v>103</v>
      </c>
      <c r="F83" s="38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35" t="s">
        <v>102</v>
      </c>
      <c r="B85" s="35"/>
      <c r="C85" s="37"/>
      <c r="D85" s="37"/>
      <c r="E85" s="25" t="s">
        <v>104</v>
      </c>
      <c r="F85" s="25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26" t="s">
        <v>105</v>
      </c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</sheetData>
  <sheetProtection/>
  <mergeCells count="24">
    <mergeCell ref="A1:G1"/>
    <mergeCell ref="A2:G2"/>
    <mergeCell ref="A22:G22"/>
    <mergeCell ref="A7:G7"/>
    <mergeCell ref="A4:G4"/>
    <mergeCell ref="A14:G14"/>
    <mergeCell ref="A18:G18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A79:G79"/>
    <mergeCell ref="A80:F80"/>
    <mergeCell ref="A83:B83"/>
    <mergeCell ref="A85:B85"/>
    <mergeCell ref="C83:D83"/>
    <mergeCell ref="C85:D85"/>
    <mergeCell ref="E83:F83"/>
  </mergeCells>
  <printOptions horizontalCentered="1"/>
  <pageMargins left="0.1968503937007874" right="0.1968503937007874" top="0.15748031496062992" bottom="0.15748031496062992" header="0" footer="0"/>
  <pageSetup fitToHeight="4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3" t="s">
        <v>132</v>
      </c>
    </row>
    <row r="14" ht="15">
      <c r="A1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Романова Екатерина Владимировна</cp:lastModifiedBy>
  <cp:lastPrinted>2015-11-24T13:06:52Z</cp:lastPrinted>
  <dcterms:created xsi:type="dcterms:W3CDTF">2009-03-10T12:29:10Z</dcterms:created>
  <dcterms:modified xsi:type="dcterms:W3CDTF">2015-11-24T13:09:15Z</dcterms:modified>
  <cp:category/>
  <cp:version/>
  <cp:contentType/>
  <cp:contentStatus/>
</cp:coreProperties>
</file>